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ホームページ関連\20_ホームページ（CMS）\yakuzaibu\20250114追加分\"/>
    </mc:Choice>
  </mc:AlternateContent>
  <xr:revisionPtr revIDLastSave="0" documentId="13_ncr:1_{C69E4026-33FC-483C-8134-7BFBD130D23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新規と中止薬" sheetId="5" r:id="rId1"/>
    <sheet name="内服" sheetId="4" r:id="rId2"/>
    <sheet name="外用" sheetId="6" r:id="rId3"/>
    <sheet name="注射" sheetId="7" r:id="rId4"/>
    <sheet name="院外採用薬" sheetId="9" r:id="rId5"/>
  </sheets>
  <definedNames>
    <definedName name="_xlnm._FilterDatabase" localSheetId="4" hidden="1">院外採用薬!$A$3:$D$3</definedName>
    <definedName name="_xlnm._FilterDatabase" localSheetId="2" hidden="1">外用!$A$3:$F$164</definedName>
    <definedName name="_xlnm._FilterDatabase" localSheetId="0" hidden="1">新規と中止薬!$A$4:$D$64</definedName>
    <definedName name="_xlnm._FilterDatabase" localSheetId="3" hidden="1">注射!$A$3:$F$28</definedName>
    <definedName name="_xlnm._FilterDatabase" localSheetId="1" hidden="1">内服!$A$3:$F$504</definedName>
    <definedName name="_xlnm.Print_Area" localSheetId="4">院外採用薬!$A$1:$D$637</definedName>
    <definedName name="_xlnm.Print_Area" localSheetId="2">外用!$A$1:$D$189</definedName>
    <definedName name="_xlnm.Print_Area" localSheetId="0">新規と中止薬!$A$1:$D$63</definedName>
    <definedName name="_xlnm.Print_Area" localSheetId="3">注射!$A$1:$D$39</definedName>
    <definedName name="_xlnm.Print_Area" localSheetId="1">内服!$A$1:$D$634</definedName>
    <definedName name="_xlnm.Print_Titles" localSheetId="4">院外採用薬!$1:$3</definedName>
    <definedName name="_xlnm.Print_Titles" localSheetId="2">外用!$1:$3</definedName>
    <definedName name="_xlnm.Print_Titles" localSheetId="0">新規と中止薬!$1:$4</definedName>
    <definedName name="_xlnm.Print_Titles" localSheetId="3">注射!$1:$3</definedName>
    <definedName name="_xlnm.Print_Titles" localSheetId="1">内服!$1:$3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7" i="9" l="1"/>
  <c r="F636" i="9"/>
  <c r="F635" i="9"/>
  <c r="F634" i="9"/>
  <c r="F633" i="9"/>
  <c r="E629" i="9"/>
  <c r="E413" i="4"/>
  <c r="E245" i="4"/>
  <c r="F18" i="5"/>
  <c r="E17" i="5"/>
  <c r="E7" i="5"/>
  <c r="E12" i="5"/>
  <c r="E9" i="5"/>
  <c r="E35" i="5" l="1"/>
  <c r="F34" i="5"/>
  <c r="F33" i="5"/>
  <c r="G32" i="5"/>
  <c r="E24" i="5" l="1"/>
  <c r="F56" i="5" l="1"/>
  <c r="F55" i="5"/>
  <c r="F53" i="5"/>
  <c r="E46" i="5" l="1"/>
  <c r="E602" i="9" l="1"/>
  <c r="E601" i="9"/>
  <c r="E62" i="6"/>
  <c r="F524" i="4"/>
  <c r="F600" i="9" l="1"/>
  <c r="F599" i="9"/>
  <c r="F598" i="9"/>
  <c r="F595" i="9" l="1"/>
  <c r="F594" i="9"/>
  <c r="F593" i="9"/>
  <c r="E592" i="9"/>
  <c r="E591" i="9"/>
  <c r="F590" i="9"/>
  <c r="F589" i="9"/>
  <c r="E127" i="6"/>
  <c r="E246" i="4"/>
  <c r="E394" i="4"/>
  <c r="F574" i="9" l="1"/>
  <c r="F573" i="9"/>
  <c r="F572" i="9"/>
  <c r="F571" i="9"/>
  <c r="F570" i="9"/>
  <c r="F569" i="9"/>
  <c r="F568" i="9"/>
  <c r="F565" i="9"/>
  <c r="F564" i="9"/>
  <c r="E177" i="6" l="1"/>
  <c r="E4" i="7"/>
  <c r="E559" i="9"/>
  <c r="E557" i="9"/>
  <c r="E556" i="9"/>
  <c r="E555" i="9"/>
  <c r="E554" i="9"/>
  <c r="E553" i="9"/>
  <c r="E552" i="9"/>
  <c r="E551" i="9"/>
  <c r="E550" i="9"/>
  <c r="E549" i="9"/>
  <c r="E548" i="9"/>
  <c r="E547" i="9"/>
  <c r="E546" i="9"/>
  <c r="E239" i="4"/>
  <c r="E222" i="4"/>
  <c r="E533" i="4"/>
  <c r="E425" i="4"/>
  <c r="E523" i="4"/>
  <c r="E200" i="4"/>
  <c r="F328" i="4"/>
  <c r="E233" i="4"/>
  <c r="G547" i="4"/>
  <c r="F545" i="9" l="1"/>
  <c r="F544" i="9"/>
  <c r="F543" i="9"/>
  <c r="F542" i="9"/>
  <c r="E561" i="9" l="1"/>
  <c r="E552" i="4"/>
  <c r="E396" i="4"/>
  <c r="E135" i="4" l="1"/>
  <c r="F540" i="9"/>
  <c r="F539" i="9" l="1"/>
  <c r="F538" i="9"/>
  <c r="F537" i="9"/>
  <c r="F535" i="9"/>
  <c r="F536" i="9"/>
  <c r="F534" i="9"/>
  <c r="F533" i="9"/>
  <c r="F531" i="9"/>
  <c r="F530" i="9"/>
  <c r="F368" i="4" l="1"/>
  <c r="F278" i="9"/>
  <c r="G79" i="4"/>
  <c r="F498" i="9" l="1"/>
  <c r="F497" i="9"/>
  <c r="F485" i="9" l="1"/>
  <c r="F206" i="9" l="1"/>
  <c r="F86" i="9"/>
  <c r="F102" i="9"/>
  <c r="F27" i="9"/>
  <c r="F299" i="9" l="1"/>
  <c r="F470" i="9" l="1"/>
  <c r="F469" i="9"/>
  <c r="F468" i="9"/>
  <c r="F467" i="9"/>
  <c r="F466" i="9"/>
  <c r="E288" i="9" l="1"/>
  <c r="E252" i="9" l="1"/>
  <c r="E153" i="6" l="1"/>
  <c r="E99" i="6"/>
  <c r="E362" i="9"/>
  <c r="E134" i="9" l="1"/>
  <c r="F589" i="4"/>
  <c r="G289" i="9" l="1"/>
  <c r="G119" i="9"/>
  <c r="G42" i="9"/>
  <c r="E399" i="9"/>
  <c r="F160" i="4"/>
  <c r="F105" i="4"/>
  <c r="G129" i="9"/>
  <c r="G64" i="9"/>
  <c r="G139" i="9"/>
  <c r="G268" i="9"/>
  <c r="G150" i="9"/>
  <c r="G208" i="9" l="1"/>
  <c r="G276" i="9"/>
  <c r="G196" i="9"/>
  <c r="G261" i="9"/>
  <c r="G21" i="9"/>
  <c r="G316" i="9"/>
  <c r="G331" i="9"/>
  <c r="G290" i="9"/>
  <c r="G223" i="9"/>
  <c r="G245" i="9"/>
  <c r="G62" i="9" l="1"/>
  <c r="G159" i="9"/>
  <c r="G250" i="9"/>
  <c r="G106" i="9"/>
  <c r="F150" i="6"/>
  <c r="F100" i="6"/>
  <c r="F420" i="4"/>
  <c r="G347" i="9" l="1"/>
  <c r="G306" i="9"/>
  <c r="G381" i="9"/>
  <c r="G70" i="9"/>
  <c r="G237" i="9"/>
  <c r="G303" i="9"/>
  <c r="G325" i="9"/>
  <c r="G69" i="9"/>
  <c r="G9" i="9"/>
  <c r="G354" i="9"/>
  <c r="G269" i="9"/>
  <c r="G231" i="9"/>
  <c r="G221" i="9"/>
  <c r="G89" i="9"/>
  <c r="G429" i="9"/>
  <c r="G44" i="9"/>
  <c r="G212" i="9"/>
  <c r="G220" i="9"/>
  <c r="G342" i="9"/>
  <c r="G273" i="9"/>
  <c r="G144" i="9"/>
  <c r="G100" i="9"/>
  <c r="G73" i="9"/>
  <c r="G297" i="9"/>
  <c r="G239" i="9" l="1"/>
  <c r="G425" i="9"/>
  <c r="G81" i="9"/>
  <c r="G444" i="9"/>
  <c r="G415" i="9"/>
  <c r="G372" i="9"/>
  <c r="G392" i="9"/>
  <c r="G436" i="9"/>
  <c r="G192" i="9"/>
  <c r="G96" i="9"/>
  <c r="G75" i="9"/>
  <c r="G207" i="9"/>
  <c r="G97" i="9"/>
  <c r="G307" i="9"/>
  <c r="G309" i="9"/>
  <c r="G337" i="9"/>
  <c r="G142" i="9"/>
  <c r="G219" i="9"/>
  <c r="G53" i="9"/>
  <c r="G225" i="9"/>
  <c r="G146" i="9"/>
  <c r="G23" i="9"/>
  <c r="G210" i="9"/>
  <c r="G360" i="9"/>
  <c r="G324" i="9"/>
  <c r="G253" i="9"/>
  <c r="G122" i="9"/>
  <c r="G147" i="9"/>
  <c r="G16" i="9"/>
  <c r="G22" i="9"/>
  <c r="G112" i="9"/>
  <c r="G246" i="9"/>
  <c r="G59" i="9"/>
  <c r="G154" i="9"/>
  <c r="G46" i="9"/>
  <c r="G200" i="9" l="1"/>
  <c r="G98" i="9"/>
  <c r="G216" i="9"/>
  <c r="F134" i="4"/>
  <c r="F609" i="4"/>
  <c r="F168" i="4"/>
  <c r="F538" i="4"/>
  <c r="F343" i="4"/>
  <c r="F116" i="4"/>
  <c r="E441" i="9" l="1"/>
  <c r="E440" i="9"/>
  <c r="E439" i="9"/>
  <c r="E438" i="9"/>
  <c r="E435" i="9"/>
  <c r="E434" i="9"/>
  <c r="E433" i="9"/>
  <c r="E431" i="9"/>
  <c r="E430" i="9"/>
  <c r="E428" i="9"/>
  <c r="E427" i="9"/>
  <c r="E426" i="9"/>
  <c r="E424" i="9"/>
  <c r="E423" i="9"/>
  <c r="E421" i="9"/>
  <c r="E420" i="9"/>
  <c r="E419" i="9"/>
  <c r="E418" i="9"/>
  <c r="E416" i="9"/>
  <c r="E414" i="9"/>
  <c r="E413" i="9"/>
  <c r="E412" i="9"/>
  <c r="E411" i="9"/>
  <c r="E410" i="9"/>
  <c r="E409" i="9"/>
  <c r="E408" i="9"/>
  <c r="E407" i="9"/>
  <c r="E405" i="9"/>
  <c r="E404" i="9"/>
  <c r="E403" i="9"/>
  <c r="E402" i="9"/>
  <c r="E401" i="9"/>
  <c r="E400" i="9"/>
  <c r="E398" i="9"/>
  <c r="E397" i="9"/>
  <c r="E396" i="9"/>
  <c r="E395" i="9"/>
  <c r="E394" i="9"/>
  <c r="E393" i="9"/>
  <c r="E391" i="9"/>
  <c r="E390" i="9"/>
  <c r="E389" i="9"/>
  <c r="E388" i="9"/>
  <c r="E387" i="9"/>
  <c r="E386" i="9"/>
  <c r="E385" i="9"/>
  <c r="E384" i="9"/>
  <c r="E383" i="9"/>
  <c r="E382" i="9"/>
  <c r="E379" i="9"/>
  <c r="E378" i="9"/>
  <c r="E377" i="9"/>
  <c r="E376" i="9"/>
  <c r="E375" i="9"/>
  <c r="E374" i="9"/>
  <c r="E373" i="9"/>
  <c r="E371" i="9"/>
  <c r="E370" i="9"/>
  <c r="E368" i="9"/>
  <c r="E367" i="9"/>
  <c r="E366" i="9"/>
  <c r="E365" i="9"/>
  <c r="E364" i="9"/>
  <c r="E363" i="9"/>
  <c r="E361" i="9"/>
  <c r="E359" i="9"/>
  <c r="E358" i="9"/>
  <c r="E356" i="9"/>
  <c r="E355" i="9"/>
  <c r="E353" i="9"/>
  <c r="E352" i="9"/>
  <c r="E351" i="9"/>
  <c r="E350" i="9"/>
  <c r="E349" i="9"/>
  <c r="E348" i="9"/>
  <c r="E346" i="9"/>
  <c r="E345" i="9"/>
  <c r="E344" i="9"/>
  <c r="E343" i="9"/>
  <c r="E341" i="9"/>
  <c r="E340" i="9"/>
  <c r="E339" i="9"/>
  <c r="E338" i="9"/>
  <c r="E336" i="9"/>
  <c r="E334" i="9"/>
  <c r="E333" i="9"/>
  <c r="E332" i="9"/>
  <c r="E330" i="9"/>
  <c r="E329" i="9"/>
  <c r="E328" i="9"/>
  <c r="E327" i="9"/>
  <c r="E326" i="9"/>
  <c r="E323" i="9"/>
  <c r="E322" i="9"/>
  <c r="E321" i="9"/>
  <c r="E320" i="9"/>
  <c r="E319" i="9"/>
  <c r="E318" i="9"/>
  <c r="E317" i="9"/>
  <c r="E315" i="9"/>
  <c r="E314" i="9"/>
  <c r="E313" i="9"/>
  <c r="E312" i="9"/>
  <c r="E311" i="9"/>
  <c r="E310" i="9"/>
  <c r="E305" i="9"/>
  <c r="E304" i="9"/>
  <c r="E302" i="9"/>
  <c r="E301" i="9"/>
  <c r="E300" i="9"/>
  <c r="E298" i="9"/>
  <c r="E295" i="9"/>
  <c r="E294" i="9"/>
  <c r="E293" i="9"/>
  <c r="E292" i="9"/>
  <c r="E291" i="9"/>
  <c r="E287" i="9"/>
  <c r="E286" i="9"/>
  <c r="E285" i="9"/>
  <c r="E284" i="9"/>
  <c r="E283" i="9"/>
  <c r="E282" i="9"/>
  <c r="E280" i="9"/>
  <c r="E279" i="9"/>
  <c r="E277" i="9"/>
  <c r="E275" i="9"/>
  <c r="E274" i="9"/>
  <c r="E272" i="9"/>
  <c r="E271" i="9"/>
  <c r="E270" i="9"/>
  <c r="E267" i="9"/>
  <c r="E259" i="9"/>
  <c r="E258" i="9"/>
  <c r="E257" i="9"/>
  <c r="E256" i="9"/>
  <c r="E255" i="9"/>
  <c r="E254" i="9"/>
  <c r="E251" i="9"/>
  <c r="E249" i="9"/>
  <c r="E248" i="9"/>
  <c r="E247" i="9"/>
  <c r="E244" i="9"/>
  <c r="E243" i="9"/>
  <c r="E242" i="9"/>
  <c r="E240" i="9"/>
  <c r="E238" i="9"/>
  <c r="E236" i="9"/>
  <c r="E235" i="9"/>
  <c r="E234" i="9"/>
  <c r="E233" i="9"/>
  <c r="E232" i="9"/>
  <c r="E230" i="9"/>
  <c r="E228" i="9"/>
  <c r="E227" i="9"/>
  <c r="E226" i="9"/>
  <c r="E224" i="9"/>
  <c r="E437" i="9"/>
  <c r="E296" i="9"/>
  <c r="E222" i="9"/>
  <c r="E218" i="9"/>
  <c r="E217" i="9"/>
  <c r="E215" i="9"/>
  <c r="E214" i="9"/>
  <c r="E211" i="9"/>
  <c r="E209" i="9"/>
  <c r="E205" i="9"/>
  <c r="E203" i="9"/>
  <c r="E202" i="9"/>
  <c r="E201" i="9"/>
  <c r="E199" i="9"/>
  <c r="E197" i="9"/>
  <c r="E195" i="9"/>
  <c r="E194" i="9"/>
  <c r="E193" i="9"/>
  <c r="E191" i="9"/>
  <c r="E188" i="9"/>
  <c r="E187" i="9"/>
  <c r="E186" i="9"/>
  <c r="E185" i="9"/>
  <c r="E184" i="9"/>
  <c r="E182" i="9"/>
  <c r="E181" i="9"/>
  <c r="E180" i="9"/>
  <c r="E179" i="9"/>
  <c r="E178" i="9"/>
  <c r="E177" i="9"/>
  <c r="E176" i="9"/>
  <c r="E175" i="9"/>
  <c r="E174" i="9"/>
  <c r="E173" i="9"/>
  <c r="E172" i="9"/>
  <c r="E171" i="9"/>
  <c r="E170" i="9"/>
  <c r="E169" i="9"/>
  <c r="E168" i="9"/>
  <c r="E167" i="9"/>
  <c r="E166" i="9"/>
  <c r="E165" i="9"/>
  <c r="E161" i="9"/>
  <c r="E160" i="9"/>
  <c r="E156" i="9"/>
  <c r="E155" i="9"/>
  <c r="E153" i="9"/>
  <c r="E152" i="9"/>
  <c r="E151" i="9"/>
  <c r="E149" i="9"/>
  <c r="E148" i="9"/>
  <c r="E145" i="9"/>
  <c r="E143" i="9"/>
  <c r="E141" i="9"/>
  <c r="E140" i="9"/>
  <c r="E138" i="9"/>
  <c r="E137" i="9"/>
  <c r="E136" i="9"/>
  <c r="E135" i="9"/>
  <c r="E133" i="9"/>
  <c r="E132" i="9"/>
  <c r="E131" i="9"/>
  <c r="E130" i="9"/>
  <c r="E128" i="9"/>
  <c r="E126" i="9"/>
  <c r="E125" i="9"/>
  <c r="E124" i="9"/>
  <c r="E123" i="9"/>
  <c r="E121" i="9"/>
  <c r="E120" i="9"/>
  <c r="E118" i="9"/>
  <c r="E116" i="9"/>
  <c r="E115" i="9"/>
  <c r="E114" i="9"/>
  <c r="E113" i="9"/>
  <c r="E111" i="9"/>
  <c r="E110" i="9"/>
  <c r="E109" i="9"/>
  <c r="E108" i="9"/>
  <c r="E107" i="9"/>
  <c r="E105" i="9"/>
  <c r="E104" i="9"/>
  <c r="E103" i="9"/>
  <c r="E95" i="9"/>
  <c r="E94" i="9"/>
  <c r="E93" i="9"/>
  <c r="E90" i="9"/>
  <c r="E88" i="9"/>
  <c r="E87" i="9"/>
  <c r="E85" i="9"/>
  <c r="E84" i="9"/>
  <c r="E83" i="9"/>
  <c r="E82" i="9"/>
  <c r="E80" i="9"/>
  <c r="E79" i="9"/>
  <c r="E78" i="9"/>
  <c r="E77" i="9"/>
  <c r="E76" i="9"/>
  <c r="E74" i="9"/>
  <c r="E71" i="9"/>
  <c r="E68" i="9"/>
  <c r="E67" i="9"/>
  <c r="E66" i="9"/>
  <c r="E65" i="9"/>
  <c r="E63" i="9"/>
  <c r="E60" i="9"/>
  <c r="E58" i="9"/>
  <c r="E57" i="9"/>
  <c r="E56" i="9"/>
  <c r="E55" i="9"/>
  <c r="E54" i="9"/>
  <c r="E52" i="9"/>
  <c r="E51" i="9"/>
  <c r="E50" i="9"/>
  <c r="E48" i="9"/>
  <c r="E47" i="9"/>
  <c r="E45" i="9"/>
  <c r="E43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6" i="9"/>
  <c r="E25" i="9"/>
  <c r="E24" i="9"/>
  <c r="E20" i="9"/>
  <c r="E19" i="9"/>
  <c r="E18" i="9"/>
  <c r="E12" i="9"/>
  <c r="E11" i="9"/>
  <c r="E10" i="9"/>
  <c r="F39" i="7"/>
  <c r="F38" i="7"/>
  <c r="F37" i="7"/>
  <c r="F36" i="7"/>
  <c r="F35" i="7"/>
  <c r="F34" i="7"/>
  <c r="F33" i="7"/>
  <c r="F31" i="7"/>
  <c r="F26" i="7"/>
  <c r="F25" i="7"/>
  <c r="F24" i="7"/>
  <c r="F20" i="7"/>
  <c r="F19" i="7"/>
  <c r="F17" i="7"/>
  <c r="F16" i="7"/>
  <c r="F13" i="7"/>
  <c r="F11" i="7"/>
  <c r="F10" i="7"/>
  <c r="F9" i="7"/>
  <c r="F8" i="7"/>
  <c r="F7" i="7"/>
  <c r="F188" i="6"/>
  <c r="F187" i="6"/>
  <c r="F185" i="6"/>
  <c r="F184" i="6"/>
  <c r="F183" i="6"/>
  <c r="F182" i="6"/>
  <c r="F181" i="6"/>
  <c r="F180" i="6"/>
  <c r="F178" i="6"/>
  <c r="F173" i="6"/>
  <c r="F172" i="6"/>
  <c r="F169" i="6"/>
  <c r="F167" i="6"/>
  <c r="F163" i="6"/>
  <c r="F162" i="6"/>
  <c r="F161" i="6"/>
  <c r="F160" i="6"/>
  <c r="F158" i="6"/>
  <c r="F157" i="6"/>
  <c r="F156" i="6"/>
  <c r="F155" i="6"/>
  <c r="F154" i="6"/>
  <c r="F152" i="6"/>
  <c r="F151" i="6"/>
  <c r="F149" i="6"/>
  <c r="F148" i="6"/>
  <c r="F147" i="6"/>
  <c r="F146" i="6"/>
  <c r="F145" i="6"/>
  <c r="F142" i="6"/>
  <c r="F141" i="6"/>
  <c r="F140" i="6"/>
  <c r="F139" i="6"/>
  <c r="F137" i="6"/>
  <c r="F136" i="6"/>
  <c r="F133" i="6"/>
  <c r="F132" i="6"/>
  <c r="F130" i="6"/>
  <c r="F129" i="6"/>
  <c r="F128" i="6"/>
  <c r="F126" i="6"/>
  <c r="F125" i="6"/>
  <c r="F124" i="6"/>
  <c r="F123" i="6"/>
  <c r="F122" i="6"/>
  <c r="F121" i="6"/>
  <c r="F120" i="6"/>
  <c r="F119" i="6"/>
  <c r="F115" i="6"/>
  <c r="F114" i="6"/>
  <c r="F113" i="6"/>
  <c r="F112" i="6"/>
  <c r="F111" i="6"/>
  <c r="F110" i="6"/>
  <c r="F108" i="6"/>
  <c r="F107" i="6"/>
  <c r="F105" i="6"/>
  <c r="F104" i="6"/>
  <c r="F103" i="6"/>
  <c r="F102" i="6"/>
  <c r="F101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2" i="6"/>
  <c r="F79" i="6"/>
  <c r="F78" i="6"/>
  <c r="F77" i="6"/>
  <c r="F75" i="6"/>
  <c r="F74" i="6"/>
  <c r="F73" i="6"/>
  <c r="F72" i="6"/>
  <c r="F71" i="6"/>
  <c r="F70" i="6"/>
  <c r="F69" i="6"/>
  <c r="F117" i="6"/>
  <c r="F68" i="6"/>
  <c r="F67" i="6"/>
  <c r="F66" i="6"/>
  <c r="F65" i="6"/>
  <c r="F64" i="6"/>
  <c r="F63" i="6"/>
  <c r="F61" i="6"/>
  <c r="F60" i="6"/>
  <c r="F59" i="6"/>
  <c r="F58" i="6"/>
  <c r="F56" i="6"/>
  <c r="F54" i="6"/>
  <c r="F53" i="6"/>
  <c r="F52" i="6"/>
  <c r="F50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1" i="6"/>
  <c r="F19" i="6"/>
  <c r="F18" i="6"/>
  <c r="F17" i="6"/>
  <c r="F16" i="6"/>
  <c r="F14" i="6"/>
  <c r="F13" i="6"/>
  <c r="F12" i="6"/>
  <c r="F11" i="6"/>
  <c r="F10" i="6"/>
  <c r="F9" i="6"/>
  <c r="F8" i="6"/>
  <c r="F7" i="6"/>
  <c r="F6" i="6"/>
  <c r="F5" i="6"/>
  <c r="F4" i="6"/>
  <c r="F438" i="4"/>
  <c r="F6" i="4"/>
  <c r="F616" i="4"/>
  <c r="F172" i="4"/>
  <c r="F574" i="4"/>
  <c r="F634" i="4"/>
  <c r="F633" i="4"/>
  <c r="F632" i="4"/>
  <c r="F631" i="4"/>
  <c r="F630" i="4"/>
  <c r="F629" i="4"/>
  <c r="F627" i="4"/>
  <c r="F626" i="4"/>
  <c r="F625" i="4"/>
  <c r="F624" i="4"/>
  <c r="F622" i="4"/>
  <c r="F621" i="4"/>
  <c r="F620" i="4"/>
  <c r="F619" i="4"/>
  <c r="F615" i="4"/>
  <c r="F613" i="4"/>
  <c r="F612" i="4"/>
  <c r="F611" i="4"/>
  <c r="F607" i="4"/>
  <c r="F605" i="4"/>
  <c r="F602" i="4"/>
  <c r="F600" i="4"/>
  <c r="F599" i="4"/>
  <c r="F598" i="4"/>
  <c r="F596" i="4"/>
  <c r="F594" i="4"/>
  <c r="F592" i="4"/>
  <c r="F591" i="4"/>
  <c r="F590" i="4"/>
  <c r="F587" i="4"/>
  <c r="F586" i="4"/>
  <c r="F585" i="4"/>
  <c r="F584" i="4"/>
  <c r="F583" i="4"/>
  <c r="F582" i="4"/>
  <c r="F580" i="4"/>
  <c r="F579" i="4"/>
  <c r="F578" i="4"/>
  <c r="F577" i="4"/>
  <c r="F576" i="4"/>
  <c r="F572" i="4"/>
  <c r="F571" i="4"/>
  <c r="F569" i="4"/>
  <c r="F568" i="4"/>
  <c r="F566" i="4"/>
  <c r="F565" i="4"/>
  <c r="F563" i="4"/>
  <c r="F562" i="4"/>
  <c r="F561" i="4"/>
  <c r="F560" i="4"/>
  <c r="F559" i="4"/>
  <c r="F557" i="4"/>
  <c r="F556" i="4"/>
  <c r="F555" i="4"/>
  <c r="F554" i="4"/>
  <c r="F551" i="4"/>
  <c r="F550" i="4"/>
  <c r="F548" i="4"/>
  <c r="F547" i="4"/>
  <c r="F544" i="4"/>
  <c r="F543" i="4"/>
  <c r="F542" i="4"/>
  <c r="F541" i="4"/>
  <c r="F540" i="4"/>
  <c r="F539" i="4"/>
  <c r="F537" i="4"/>
  <c r="F535" i="4"/>
  <c r="F534" i="4"/>
  <c r="F532" i="4"/>
  <c r="F531" i="4"/>
  <c r="F530" i="4"/>
  <c r="F529" i="4"/>
  <c r="F528" i="4"/>
  <c r="F526" i="4"/>
  <c r="F525" i="4"/>
  <c r="F522" i="4"/>
  <c r="F521" i="4"/>
  <c r="F520" i="4"/>
  <c r="F519" i="4"/>
  <c r="F517" i="4"/>
  <c r="F516" i="4"/>
  <c r="F515" i="4"/>
  <c r="F514" i="4"/>
  <c r="F513" i="4"/>
  <c r="F512" i="4"/>
  <c r="F510" i="4"/>
  <c r="F509" i="4"/>
  <c r="F508" i="4"/>
  <c r="F505" i="4"/>
  <c r="F504" i="4"/>
  <c r="F503" i="4"/>
  <c r="F502" i="4"/>
  <c r="F501" i="4"/>
  <c r="F500" i="4"/>
  <c r="F497" i="4"/>
  <c r="F496" i="4"/>
  <c r="F494" i="4"/>
  <c r="F493" i="4"/>
  <c r="F492" i="4"/>
  <c r="F491" i="4"/>
  <c r="F489" i="4"/>
  <c r="F488" i="4"/>
  <c r="F487" i="4"/>
  <c r="F486" i="4"/>
  <c r="F485" i="4"/>
  <c r="F484" i="4"/>
  <c r="F483" i="4"/>
  <c r="F482" i="4"/>
  <c r="F480" i="4"/>
  <c r="F479" i="4"/>
  <c r="F478" i="4"/>
  <c r="F477" i="4"/>
  <c r="F476" i="4"/>
  <c r="F475" i="4"/>
  <c r="F474" i="4"/>
  <c r="F473" i="4"/>
  <c r="F471" i="4"/>
  <c r="F470" i="4"/>
  <c r="F469" i="4"/>
  <c r="F468" i="4"/>
  <c r="F467" i="4"/>
  <c r="F466" i="4"/>
  <c r="F465" i="4"/>
  <c r="F464" i="4"/>
  <c r="F463" i="4"/>
  <c r="F462" i="4"/>
  <c r="F461" i="4"/>
  <c r="F458" i="4"/>
  <c r="F457" i="4"/>
  <c r="F456" i="4"/>
  <c r="F455" i="4"/>
  <c r="F453" i="4"/>
  <c r="F452" i="4"/>
  <c r="F451" i="4"/>
  <c r="F450" i="4"/>
  <c r="F448" i="4"/>
  <c r="F447" i="4"/>
  <c r="F446" i="4"/>
  <c r="F443" i="4"/>
  <c r="F441" i="4"/>
  <c r="F440" i="4"/>
  <c r="F439" i="4"/>
  <c r="F437" i="4"/>
  <c r="F436" i="4"/>
  <c r="F435" i="4"/>
  <c r="F434" i="4"/>
  <c r="F433" i="4"/>
  <c r="F432" i="4"/>
  <c r="F431" i="4"/>
  <c r="F430" i="4"/>
  <c r="F428" i="4"/>
  <c r="F427" i="4"/>
  <c r="F426" i="4"/>
  <c r="F423" i="4"/>
  <c r="F421" i="4"/>
  <c r="F419" i="4"/>
  <c r="F417" i="4"/>
  <c r="F416" i="4"/>
  <c r="F415" i="4"/>
  <c r="F414" i="4"/>
  <c r="F412" i="4"/>
  <c r="F411" i="4"/>
  <c r="F410" i="4"/>
  <c r="F409" i="4"/>
  <c r="F406" i="4"/>
  <c r="F405" i="4"/>
  <c r="F404" i="4"/>
  <c r="F403" i="4"/>
  <c r="F558" i="4"/>
  <c r="F399" i="4"/>
  <c r="F348" i="4"/>
  <c r="F398" i="4"/>
  <c r="F397" i="4"/>
  <c r="F393" i="4"/>
  <c r="F392" i="4"/>
  <c r="F274" i="4"/>
  <c r="F391" i="4"/>
  <c r="F390" i="4"/>
  <c r="F388" i="4"/>
  <c r="F384" i="4"/>
  <c r="F383" i="4"/>
  <c r="F382" i="4"/>
  <c r="F381" i="4"/>
  <c r="F379" i="4"/>
  <c r="F378" i="4"/>
  <c r="F377" i="4"/>
  <c r="F376" i="4"/>
  <c r="F375" i="4"/>
  <c r="F374" i="4"/>
  <c r="F373" i="4"/>
  <c r="F372" i="4"/>
  <c r="F371" i="4"/>
  <c r="F369" i="4"/>
  <c r="F366" i="4"/>
  <c r="F364" i="4"/>
  <c r="F362" i="4"/>
  <c r="F361" i="4"/>
  <c r="F360" i="4"/>
  <c r="F359" i="4"/>
  <c r="F358" i="4"/>
  <c r="F356" i="4"/>
  <c r="F353" i="4"/>
  <c r="F351" i="4"/>
  <c r="F350" i="4"/>
  <c r="F349" i="4"/>
  <c r="F345" i="4"/>
  <c r="F344" i="4"/>
  <c r="F342" i="4"/>
  <c r="F339" i="4"/>
  <c r="F338" i="4"/>
  <c r="F336" i="4"/>
  <c r="F333" i="4"/>
  <c r="F332" i="4"/>
  <c r="F330" i="4"/>
  <c r="F329" i="4"/>
  <c r="F327" i="4"/>
  <c r="F326" i="4"/>
  <c r="F325" i="4"/>
  <c r="F322" i="4"/>
  <c r="F321" i="4"/>
  <c r="F319" i="4"/>
  <c r="F317" i="4"/>
  <c r="F316" i="4"/>
  <c r="F315" i="4"/>
  <c r="F313" i="4"/>
  <c r="F84" i="4"/>
  <c r="F312" i="4"/>
  <c r="F311" i="4"/>
  <c r="F310" i="4"/>
  <c r="F309" i="4"/>
  <c r="F308" i="4"/>
  <c r="F307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79" i="4"/>
  <c r="F278" i="4"/>
  <c r="F277" i="4"/>
  <c r="F276" i="4"/>
  <c r="F275" i="4"/>
  <c r="F272" i="4"/>
  <c r="F270" i="4"/>
  <c r="F269" i="4"/>
  <c r="F268" i="4"/>
  <c r="F267" i="4"/>
  <c r="F266" i="4"/>
  <c r="F265" i="4"/>
  <c r="F264" i="4"/>
  <c r="F263" i="4"/>
  <c r="F262" i="4"/>
  <c r="F259" i="4"/>
  <c r="F258" i="4"/>
  <c r="F257" i="4"/>
  <c r="F255" i="4"/>
  <c r="F253" i="4"/>
  <c r="F251" i="4"/>
  <c r="F248" i="4"/>
  <c r="F243" i="4"/>
  <c r="F242" i="4"/>
  <c r="F241" i="4"/>
  <c r="F240" i="4"/>
  <c r="F237" i="4"/>
  <c r="F235" i="4"/>
  <c r="F234" i="4"/>
  <c r="F232" i="4"/>
  <c r="F231" i="4"/>
  <c r="F229" i="4"/>
  <c r="F228" i="4"/>
  <c r="F226" i="4"/>
  <c r="F225" i="4"/>
  <c r="F224" i="4"/>
  <c r="F223" i="4"/>
  <c r="F221" i="4"/>
  <c r="F220" i="4"/>
  <c r="F219" i="4"/>
  <c r="F218" i="4"/>
  <c r="F217" i="4"/>
  <c r="F215" i="4"/>
  <c r="F213" i="4"/>
  <c r="F212" i="4"/>
  <c r="F211" i="4"/>
  <c r="F210" i="4"/>
  <c r="F208" i="4"/>
  <c r="F206" i="4"/>
  <c r="F205" i="4"/>
  <c r="F204" i="4"/>
  <c r="F203" i="4"/>
  <c r="F199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5" i="4"/>
  <c r="F174" i="4"/>
  <c r="F173" i="4"/>
  <c r="F171" i="4"/>
  <c r="F170" i="4"/>
  <c r="F167" i="4"/>
  <c r="F166" i="4"/>
  <c r="F165" i="4"/>
  <c r="F164" i="4"/>
  <c r="F162" i="4"/>
  <c r="F161" i="4"/>
  <c r="F159" i="4"/>
  <c r="F158" i="4"/>
  <c r="F157" i="4"/>
  <c r="F156" i="4"/>
  <c r="F155" i="4"/>
  <c r="F154" i="4"/>
  <c r="F153" i="4"/>
  <c r="F151" i="4"/>
  <c r="F150" i="4"/>
  <c r="F149" i="4"/>
  <c r="F148" i="4"/>
  <c r="F147" i="4"/>
  <c r="F145" i="4"/>
  <c r="F144" i="4"/>
  <c r="F143" i="4"/>
  <c r="F142" i="4"/>
  <c r="F141" i="4"/>
  <c r="F140" i="4"/>
  <c r="F138" i="4"/>
  <c r="F137" i="4"/>
  <c r="F136" i="4"/>
  <c r="F131" i="4"/>
  <c r="F130" i="4"/>
  <c r="F129" i="4"/>
  <c r="F128" i="4"/>
  <c r="F127" i="4"/>
  <c r="F123" i="4"/>
  <c r="F120" i="4"/>
  <c r="F118" i="4"/>
  <c r="F117" i="4"/>
  <c r="F115" i="4"/>
  <c r="F112" i="4"/>
  <c r="F110" i="4"/>
  <c r="F107" i="4"/>
  <c r="F108" i="4"/>
  <c r="F106" i="4"/>
  <c r="F103" i="4"/>
  <c r="F102" i="4"/>
  <c r="F101" i="4"/>
  <c r="F98" i="4"/>
  <c r="F97" i="4"/>
  <c r="F96" i="4"/>
  <c r="F93" i="4"/>
  <c r="F91" i="4"/>
  <c r="F90" i="4"/>
  <c r="F89" i="4"/>
  <c r="F82" i="4"/>
  <c r="F79" i="4"/>
  <c r="F78" i="4"/>
  <c r="F77" i="4"/>
  <c r="F76" i="4"/>
  <c r="F75" i="4"/>
  <c r="F74" i="4"/>
  <c r="F73" i="4"/>
  <c r="F70" i="4"/>
  <c r="F69" i="4"/>
  <c r="F68" i="4"/>
  <c r="F64" i="4"/>
  <c r="F63" i="4"/>
  <c r="F61" i="4"/>
  <c r="F60" i="4"/>
  <c r="F58" i="4"/>
  <c r="F57" i="4"/>
  <c r="F55" i="4"/>
  <c r="F53" i="4"/>
  <c r="F51" i="4"/>
  <c r="F50" i="4"/>
  <c r="F48" i="4"/>
  <c r="F47" i="4"/>
  <c r="F46" i="4"/>
  <c r="F45" i="4"/>
  <c r="F44" i="4"/>
  <c r="F43" i="4"/>
  <c r="F41" i="4"/>
  <c r="F40" i="4"/>
  <c r="F35" i="4"/>
  <c r="F34" i="4"/>
  <c r="F33" i="4"/>
  <c r="F32" i="4"/>
  <c r="F31" i="4"/>
  <c r="F30" i="4"/>
  <c r="F28" i="4"/>
  <c r="F27" i="4"/>
  <c r="F26" i="4"/>
  <c r="F25" i="4"/>
  <c r="F24" i="4"/>
  <c r="F23" i="4"/>
  <c r="F22" i="4"/>
  <c r="F20" i="4"/>
  <c r="F19" i="4"/>
  <c r="F18" i="4"/>
  <c r="F17" i="4"/>
  <c r="F16" i="4"/>
  <c r="F15" i="4"/>
  <c r="F14" i="4"/>
  <c r="F13" i="4"/>
  <c r="F12" i="4"/>
  <c r="F11" i="4"/>
  <c r="F10" i="4"/>
  <c r="F9" i="4"/>
  <c r="F506" i="4"/>
  <c r="F8" i="4"/>
  <c r="F7" i="4"/>
  <c r="F5" i="4"/>
  <c r="F4" i="4"/>
  <c r="E8" i="9"/>
  <c r="F5" i="7"/>
  <c r="E55" i="4"/>
  <c r="E522" i="4"/>
  <c r="E544" i="4"/>
  <c r="E624" i="4"/>
</calcChain>
</file>

<file path=xl/sharedStrings.xml><?xml version="1.0" encoding="utf-8"?>
<sst xmlns="http://schemas.openxmlformats.org/spreadsheetml/2006/main" count="6133" uniqueCount="3257">
  <si>
    <t>テネリア錠２０ｍｇ</t>
    <rPh sb="4" eb="5">
      <t>ジョウ</t>
    </rPh>
    <phoneticPr fontId="1"/>
  </si>
  <si>
    <t>テネリグリプチン臭化水素酸塩水和物</t>
  </si>
  <si>
    <t>ダイフェン配合錠</t>
    <rPh sb="5" eb="7">
      <t>ハイゴウ</t>
    </rPh>
    <rPh sb="7" eb="8">
      <t>ジョウ</t>
    </rPh>
    <phoneticPr fontId="1"/>
  </si>
  <si>
    <t>スルファメトキサゾール・トリメトプリム配合錠</t>
    <rPh sb="19" eb="21">
      <t>ハイゴウ</t>
    </rPh>
    <rPh sb="21" eb="22">
      <t>ジョウ</t>
    </rPh>
    <phoneticPr fontId="1"/>
  </si>
  <si>
    <t>後発</t>
    <rPh sb="0" eb="2">
      <t>コウハツ</t>
    </rPh>
    <phoneticPr fontId="1"/>
  </si>
  <si>
    <t>抗菌薬</t>
    <rPh sb="0" eb="3">
      <t>コウキンヤク</t>
    </rPh>
    <phoneticPr fontId="1"/>
  </si>
  <si>
    <t>エンシュアＨ</t>
  </si>
  <si>
    <t>経腸栄養剤（半消化態）</t>
    <rPh sb="0" eb="4">
      <t>ケイチョウエイヨウ</t>
    </rPh>
    <rPh sb="4" eb="5">
      <t>ザイ</t>
    </rPh>
    <rPh sb="6" eb="7">
      <t>ハン</t>
    </rPh>
    <rPh sb="7" eb="9">
      <t>ショウカ</t>
    </rPh>
    <rPh sb="9" eb="10">
      <t>タイ</t>
    </rPh>
    <phoneticPr fontId="1"/>
  </si>
  <si>
    <t>カリメート経口液20％</t>
    <phoneticPr fontId="2"/>
  </si>
  <si>
    <t>ポリスチレンスルホン酸カルシウム</t>
    <phoneticPr fontId="2"/>
  </si>
  <si>
    <t>ネキシウムカプセル10ｍｇ</t>
    <phoneticPr fontId="2"/>
  </si>
  <si>
    <t>エソメプラゾールマグネシウム水和物</t>
    <phoneticPr fontId="2"/>
  </si>
  <si>
    <t>消化性潰瘍治療薬（制酸薬、鎮痙薬、抗潰瘍薬）</t>
    <phoneticPr fontId="2"/>
  </si>
  <si>
    <t>抗精神病薬、抗うつ薬、抗躁薬、精神刺激薬</t>
    <phoneticPr fontId="2"/>
  </si>
  <si>
    <t>チモロールマレイン酸塩レボフロキサシン水和物</t>
    <rPh sb="9" eb="10">
      <t>サン</t>
    </rPh>
    <rPh sb="10" eb="11">
      <t>エン</t>
    </rPh>
    <phoneticPr fontId="1"/>
  </si>
  <si>
    <t>ネキシウムカプセル20mg</t>
    <phoneticPr fontId="2"/>
  </si>
  <si>
    <t>眼科用剤</t>
    <phoneticPr fontId="2"/>
  </si>
  <si>
    <t>ジクアス点眼液３％</t>
    <phoneticPr fontId="2"/>
  </si>
  <si>
    <t>デカドロン錠4ｍｇ</t>
    <phoneticPr fontId="2"/>
  </si>
  <si>
    <t>タンドスピロンクエン酸塩錠１０ｍｇ「サワイ」　</t>
    <phoneticPr fontId="2"/>
  </si>
  <si>
    <t>タンドスピロンクエン酸塩</t>
    <phoneticPr fontId="2"/>
  </si>
  <si>
    <t>ビホナゾールクリーム１％「YD」　１０ｇ　</t>
    <phoneticPr fontId="2"/>
  </si>
  <si>
    <t>ビホナゾール</t>
    <phoneticPr fontId="2"/>
  </si>
  <si>
    <t>サインバルタカプセル20mg</t>
    <phoneticPr fontId="2"/>
  </si>
  <si>
    <t>デュロキセチン塩酸塩</t>
    <phoneticPr fontId="2"/>
  </si>
  <si>
    <t>リフレックス錠15mg</t>
    <phoneticPr fontId="2"/>
  </si>
  <si>
    <t>ミルタザピン</t>
    <phoneticPr fontId="2"/>
  </si>
  <si>
    <t>デカドロンエリキシル0.01％</t>
  </si>
  <si>
    <t>腎疾患用剤</t>
    <phoneticPr fontId="2"/>
  </si>
  <si>
    <t>リオナ錠２５０ｍｇ</t>
    <phoneticPr fontId="2"/>
  </si>
  <si>
    <t>セファクロルカプセル２５０ｍｇ「トーワ」</t>
    <phoneticPr fontId="2"/>
  </si>
  <si>
    <t>キプレス錠１０ｍｇ　</t>
    <phoneticPr fontId="6"/>
  </si>
  <si>
    <t>腎疾患用剤</t>
    <phoneticPr fontId="6"/>
  </si>
  <si>
    <t>ケイキサレートドライシロップ76％</t>
    <phoneticPr fontId="6"/>
  </si>
  <si>
    <t>ロキソニンテープ１００ｍｇ</t>
    <phoneticPr fontId="6"/>
  </si>
  <si>
    <t>ペンタサ坐剤　１ｇ　</t>
    <rPh sb="4" eb="6">
      <t>ザザイ</t>
    </rPh>
    <phoneticPr fontId="6"/>
  </si>
  <si>
    <t>セフメノキシム塩酸塩</t>
    <phoneticPr fontId="2"/>
  </si>
  <si>
    <t>ジクアホソルナトリウム</t>
    <phoneticPr fontId="2"/>
  </si>
  <si>
    <t>デュオトラバ配合点眼液</t>
    <phoneticPr fontId="2"/>
  </si>
  <si>
    <t>トラボプロスト/チモロールマレイン酸塩</t>
    <phoneticPr fontId="2"/>
  </si>
  <si>
    <t xml:space="preserve">ネオシネジンコーワ点眼液 ５％ １０ｍｌ </t>
    <phoneticPr fontId="2"/>
  </si>
  <si>
    <t>塩酸フェニレフリン</t>
    <phoneticPr fontId="2"/>
  </si>
  <si>
    <t>先発</t>
    <phoneticPr fontId="2"/>
  </si>
  <si>
    <t>眼科用剤</t>
    <phoneticPr fontId="2"/>
  </si>
  <si>
    <t>眼科用剤</t>
    <phoneticPr fontId="2"/>
  </si>
  <si>
    <t>ブシ末（調剤用）「ツムラ」</t>
    <phoneticPr fontId="2"/>
  </si>
  <si>
    <t>漢方薬</t>
    <rPh sb="0" eb="3">
      <t>カンポウヤク</t>
    </rPh>
    <phoneticPr fontId="2"/>
  </si>
  <si>
    <t>ブシ</t>
    <phoneticPr fontId="2"/>
  </si>
  <si>
    <t>アポカイン皮下注30％</t>
    <phoneticPr fontId="2"/>
  </si>
  <si>
    <t>パーキンソン病治療薬</t>
    <phoneticPr fontId="2"/>
  </si>
  <si>
    <t>アポモルヒネ塩酸塩水和物</t>
    <phoneticPr fontId="2"/>
  </si>
  <si>
    <t>タルセバ錠１５０ｍｇ</t>
    <rPh sb="4" eb="5">
      <t>ジョウ</t>
    </rPh>
    <phoneticPr fontId="2"/>
  </si>
  <si>
    <t>ランソプラゾールＯＤ錠１５ｍｇ「ＪＧ」</t>
    <rPh sb="10" eb="11">
      <t>ジョウ</t>
    </rPh>
    <phoneticPr fontId="2"/>
  </si>
  <si>
    <t>フォルテオ皮下注キット</t>
    <rPh sb="5" eb="8">
      <t>ヒカチュウ</t>
    </rPh>
    <phoneticPr fontId="2"/>
  </si>
  <si>
    <t>エルロチニブ</t>
    <phoneticPr fontId="2"/>
  </si>
  <si>
    <t>骨・カルシウム代謝薬</t>
    <phoneticPr fontId="2"/>
  </si>
  <si>
    <t>テリパラチド（遺伝子組み換え）</t>
    <phoneticPr fontId="2"/>
  </si>
  <si>
    <t>リーバクト配合経口ゼリー</t>
    <phoneticPr fontId="2"/>
  </si>
  <si>
    <t>L－イソロイシン・L－ロイシン・L－バリン　</t>
    <phoneticPr fontId="2"/>
  </si>
  <si>
    <t>後発</t>
    <phoneticPr fontId="2"/>
  </si>
  <si>
    <t>ブロムヘキシン塩酸塩吸入液　０．２％　</t>
    <rPh sb="7" eb="10">
      <t>エンサンエン</t>
    </rPh>
    <phoneticPr fontId="2"/>
  </si>
  <si>
    <t>ソブリアードカプセル１００ｍｇ</t>
    <phoneticPr fontId="2"/>
  </si>
  <si>
    <t>シメプレビルナトリウム</t>
    <phoneticPr fontId="2"/>
  </si>
  <si>
    <t>肝疾患治療薬</t>
    <phoneticPr fontId="2"/>
  </si>
  <si>
    <t>レボフロキサシン点眼液０．５％「ファイザー」</t>
    <phoneticPr fontId="1"/>
  </si>
  <si>
    <t>ノウリアスト錠２０ｍｇ</t>
    <phoneticPr fontId="2"/>
  </si>
  <si>
    <t>イストラデフィリン</t>
    <phoneticPr fontId="2"/>
  </si>
  <si>
    <t>パーキンソン病治療薬</t>
    <phoneticPr fontId="2"/>
  </si>
  <si>
    <t>カルボシステイン錠２５０ｍｇ「サワイ」　</t>
    <phoneticPr fontId="2"/>
  </si>
  <si>
    <t>L-カルボシステイン</t>
    <phoneticPr fontId="2"/>
  </si>
  <si>
    <t>去痰薬</t>
    <phoneticPr fontId="2"/>
  </si>
  <si>
    <t>レバミピド</t>
    <phoneticPr fontId="2"/>
  </si>
  <si>
    <t>スクラルファート水和物</t>
    <phoneticPr fontId="2"/>
  </si>
  <si>
    <t>スクラルファート顆粒９０％「日医工」</t>
    <phoneticPr fontId="2"/>
  </si>
  <si>
    <t>テプレノンカプセル５０ｍｇ「サワイ」</t>
    <phoneticPr fontId="2"/>
  </si>
  <si>
    <t>テプレノン</t>
    <phoneticPr fontId="2"/>
  </si>
  <si>
    <t>アブストラル舌下錠100μｇ</t>
    <phoneticPr fontId="2"/>
  </si>
  <si>
    <t>フェンタニルクエン酸塩</t>
    <phoneticPr fontId="2"/>
  </si>
  <si>
    <t>モビプレップ配合内用剤</t>
    <phoneticPr fontId="2"/>
  </si>
  <si>
    <t>塩化ナトリウム、炭酸水素ナトリウム、塩化カリウム、無水硫酸ナトリウム</t>
    <phoneticPr fontId="2"/>
  </si>
  <si>
    <t>下剤（瀉下薬）</t>
    <phoneticPr fontId="2"/>
  </si>
  <si>
    <t>ワンアルファ錠１.0μｇ</t>
    <phoneticPr fontId="2"/>
  </si>
  <si>
    <t>トラゼンタ錠5mg</t>
    <phoneticPr fontId="2"/>
  </si>
  <si>
    <t>リナグリプチン</t>
    <phoneticPr fontId="2"/>
  </si>
  <si>
    <t>糖尿病治療薬</t>
    <phoneticPr fontId="2"/>
  </si>
  <si>
    <t>睡眠薬、抗不安薬</t>
    <phoneticPr fontId="2"/>
  </si>
  <si>
    <t>ラボナ錠 ５０ｍｇ</t>
    <phoneticPr fontId="2"/>
  </si>
  <si>
    <t>肝疾患治療薬</t>
    <phoneticPr fontId="2"/>
  </si>
  <si>
    <t>テノゼット錠３００ｍｇ</t>
    <phoneticPr fontId="2"/>
  </si>
  <si>
    <t>テノホビルジソブキシルフマル酸塩</t>
    <phoneticPr fontId="2"/>
  </si>
  <si>
    <t>腸疾患治療薬</t>
    <phoneticPr fontId="2"/>
  </si>
  <si>
    <t>メサラジン顆粒５０％「AKP」</t>
    <phoneticPr fontId="2"/>
  </si>
  <si>
    <t>メサラジン</t>
    <phoneticPr fontId="2"/>
  </si>
  <si>
    <t>泌尿器・生殖器用剤</t>
    <phoneticPr fontId="2"/>
  </si>
  <si>
    <t>ネオキシテープ７３．５ｍｇ</t>
    <phoneticPr fontId="2"/>
  </si>
  <si>
    <t>オキシブチニン塩酸塩</t>
    <phoneticPr fontId="2"/>
  </si>
  <si>
    <t>スミスリンローション　５％</t>
    <phoneticPr fontId="2"/>
  </si>
  <si>
    <t>フェノトリン</t>
    <phoneticPr fontId="2"/>
  </si>
  <si>
    <t>抗寄生虫（蠕虫、原虫）薬</t>
    <phoneticPr fontId="2"/>
  </si>
  <si>
    <t>ＭＳ温シップ「タイホウ」</t>
  </si>
  <si>
    <t xml:space="preserve">ＰＬ配合顆粒　ＨＳ１ｇ </t>
  </si>
  <si>
    <t>アカルディカプセル1.25</t>
  </si>
  <si>
    <t>アクアチムローション １％ ２０ｍｌ</t>
  </si>
  <si>
    <t xml:space="preserve">アスタットクリーム１０ </t>
  </si>
  <si>
    <t xml:space="preserve">アスタット外用液 １％ １０ｍｌ </t>
  </si>
  <si>
    <t>アゼプチン錠 １ｍｇ　</t>
  </si>
  <si>
    <t>アダラートＬ錠１０ｍｇ</t>
  </si>
  <si>
    <t>アタラックス－Ｐシロップ０．５％（5ｍｇ/ｍｌ）</t>
  </si>
  <si>
    <t>アドナ散１０％（100ｍｇ/ｇ）</t>
  </si>
  <si>
    <t>アマージ錠2.5ｍｇ</t>
  </si>
  <si>
    <t xml:space="preserve">アムロジンＯＤ錠２．５ｍｇ </t>
  </si>
  <si>
    <t>アムロジンＯＤ錠５ｍｇ</t>
  </si>
  <si>
    <t xml:space="preserve">アムロジン錠 ２．５ｍｇ </t>
  </si>
  <si>
    <t>アムロジン錠 ５ｍｇ</t>
  </si>
  <si>
    <t>アリセプトD錠3ｍｇ</t>
  </si>
  <si>
    <t>アリセプト細粒0.5％</t>
  </si>
  <si>
    <t>アリセプト錠 ３ｍｇ</t>
  </si>
  <si>
    <t>アリセプト錠 ５ｍｇ</t>
  </si>
  <si>
    <t>アレジオン錠 ２０ｍｇ</t>
  </si>
  <si>
    <t>アレビアチン錠 １００ｍｇ</t>
  </si>
  <si>
    <t>アレロック錠５ｍｇ</t>
  </si>
  <si>
    <t xml:space="preserve">イオウ・カンフルローション  </t>
  </si>
  <si>
    <t xml:space="preserve">イソジン液 １０％ </t>
  </si>
  <si>
    <t>イミグラン錠50</t>
  </si>
  <si>
    <t>イメンドカプセル１２５ｍｇ</t>
  </si>
  <si>
    <t>イメンドカプセル８０ｍｇ</t>
  </si>
  <si>
    <t>エクア錠５０ｍｇ</t>
  </si>
  <si>
    <t>エコリシン眼軟膏</t>
  </si>
  <si>
    <t>エビリファイ錠12ｍｇ</t>
  </si>
  <si>
    <t>エビリファイ錠6ｍｇ　</t>
  </si>
  <si>
    <t>エリスロシン錠 ２００ｍｇ</t>
  </si>
  <si>
    <t xml:space="preserve">エンシュア・リキッド（バニラ)２５０ｍｌ </t>
  </si>
  <si>
    <t>オゼックス錠７５ｍｇ　</t>
  </si>
  <si>
    <t>オラペネム小児用細粒１0％　</t>
  </si>
  <si>
    <t xml:space="preserve">ガスター錠２０ｍｇ </t>
  </si>
  <si>
    <t>ガスロンＮ錠 ２ｍｇ　</t>
  </si>
  <si>
    <t xml:space="preserve">カリメート ＨＳ５ｇ </t>
  </si>
  <si>
    <t>カルタンOD錠 ５００ｍｇ</t>
  </si>
  <si>
    <t>カロナール錠200ｍｇ</t>
  </si>
  <si>
    <t>キネダック錠５０ｍｇ　</t>
  </si>
  <si>
    <t>グラセプターカプセル0.5㎎</t>
  </si>
  <si>
    <t>グラマリール細粒10％</t>
  </si>
  <si>
    <t>ケフラールカプセル ２５０ｍｇ</t>
  </si>
  <si>
    <t>ケフラール細粒小児用１００ｍｇ（100ｍｇ/ｇ）</t>
  </si>
  <si>
    <t>サアミオン散1％　</t>
  </si>
  <si>
    <t>サイレース錠１ｍｇ　</t>
  </si>
  <si>
    <t>ザジテン点眼液 ０．０５％ ５ｍｌ</t>
  </si>
  <si>
    <t>サラゾピリン錠５００ｍｇ　</t>
  </si>
  <si>
    <t>サンテゾーン点眼液 0.1％</t>
  </si>
  <si>
    <t>ジェニナック錠２００ｍｇ</t>
  </si>
  <si>
    <t>ジェノトロピンＴＣ注用 ５．３ｍｇ</t>
  </si>
  <si>
    <t>シナール配合顆粒（ＨＳ1ｇ有り）</t>
  </si>
  <si>
    <t>ジプレキサ錠10ｍｇ　</t>
  </si>
  <si>
    <t>ジプレキサ錠５ｍｇ　</t>
  </si>
  <si>
    <t>シュアポスト錠０．２５ｍｇ</t>
  </si>
  <si>
    <t xml:space="preserve">スチックゼノールＡ ４０ｇ </t>
  </si>
  <si>
    <t>ストラテラカプセル10ｍｇ</t>
  </si>
  <si>
    <t>ストラテラカプセル25ｍｇ</t>
  </si>
  <si>
    <t>ストラテラカプセル5ｍｇ</t>
  </si>
  <si>
    <t>ストロカイン顆粒5％　</t>
  </si>
  <si>
    <t>スピリーバ吸入用カプセル １８μｇ</t>
  </si>
  <si>
    <t>ズファジラン錠 １０ｍｇ　</t>
  </si>
  <si>
    <t>ゼスラン錠３ｍｇ　</t>
  </si>
  <si>
    <t>ゼチーア錠</t>
  </si>
  <si>
    <t>セルタッチパップ７０ ６枚</t>
  </si>
  <si>
    <t>セレジストOD錠5ｍｇ</t>
  </si>
  <si>
    <t>セレニカＲ錠２００ｍｇ</t>
  </si>
  <si>
    <t>セロクエル錠２５ｍｇ　</t>
  </si>
  <si>
    <t>ソランタール錠 １００ｍｇ　</t>
  </si>
  <si>
    <t xml:space="preserve">ダイアート錠 ３０ｍｇ </t>
  </si>
  <si>
    <t>タガメット錠 ２００ｍｇ　</t>
  </si>
  <si>
    <t>タケプロンカプセル ３０ｍｇ　</t>
  </si>
  <si>
    <t xml:space="preserve">タリビッド点眼液 ０．３％ ５ｍｌ </t>
  </si>
  <si>
    <t>チラーヂンＳ錠１００μｇ　</t>
  </si>
  <si>
    <t xml:space="preserve">チラーヂン末 </t>
  </si>
  <si>
    <t xml:space="preserve">ツムラヨク苡仁湯（０５２） </t>
  </si>
  <si>
    <t xml:space="preserve">ツムラ温清飲（０５７） </t>
  </si>
  <si>
    <t>ツムラ葛根湯加川キュウ辛夷（００２）</t>
  </si>
  <si>
    <t>ツムラ桔梗湯エキス顆粒（１３８）</t>
  </si>
  <si>
    <t xml:space="preserve">ツムラ桂枝加朮附湯（０１８）  </t>
  </si>
  <si>
    <t>ツムラ桂枝加芍薬湯（０６０）</t>
  </si>
  <si>
    <t xml:space="preserve">ツムラ呉茱萸湯（０３１） </t>
  </si>
  <si>
    <t xml:space="preserve">ツムラ柴胡加竜骨牡蠣湯（０１２） </t>
  </si>
  <si>
    <t xml:space="preserve">ツムラ柴朴湯（０９６） </t>
  </si>
  <si>
    <t xml:space="preserve">ツムラ小柴胡湯（００９） </t>
  </si>
  <si>
    <t xml:space="preserve">ツムラ小半夏加茯苓湯（０２１） </t>
  </si>
  <si>
    <t>ツムラ疎経活血湯エキス顆粒（０５３）</t>
  </si>
  <si>
    <t>ツムラ大黄甘草湯エキス顆粒（０８４）</t>
  </si>
  <si>
    <t>ツムラ当帰四逆加呉茱萸生姜湯（０３８）</t>
  </si>
  <si>
    <t>ツムラ白虎加人参湯エキス顆粒（０３４）</t>
  </si>
  <si>
    <t>ツムラ麻杏よく甘湯（０７８）　</t>
  </si>
  <si>
    <t>ツムラ麻杏甘石湯エキス顆粒（０５５）</t>
  </si>
  <si>
    <t>ディナゲスト錠１ｍｇ</t>
  </si>
  <si>
    <t>デトルシトールカプセル２ｍｇ</t>
  </si>
  <si>
    <t>デパス細粒1％</t>
  </si>
  <si>
    <t xml:space="preserve">トプシム軟膏 ０．０５％　１０ｇ </t>
  </si>
  <si>
    <t>ドラール錠　２０ｍｇ</t>
  </si>
  <si>
    <t>トラムセット配合錠</t>
  </si>
  <si>
    <t>ドレニゾンテープ4μg/cm</t>
  </si>
  <si>
    <t>ニュープロパッチ2.25mg</t>
  </si>
  <si>
    <t>ニュープロパッチ4.5mg　</t>
  </si>
  <si>
    <t>ニューロタン錠２５ｍｇ</t>
  </si>
  <si>
    <t>ノルディトロピンＳ注 １０ｍｇ　</t>
  </si>
  <si>
    <t>パキシル錠　１０ｍｇ</t>
  </si>
  <si>
    <t>パニマイシン点眼液０．３％ ５ｍｌ</t>
  </si>
  <si>
    <t xml:space="preserve">ハルシオン錠 ０．１２５ｍｇ </t>
  </si>
  <si>
    <t>ヒアレインミニ点眼液 ０．３％ ０．４ｍｌ</t>
  </si>
  <si>
    <t>ビタノイリン ５０ｍｇ</t>
  </si>
  <si>
    <t>ピドキサール錠 ２０ｍｇ</t>
  </si>
  <si>
    <t>ビブラマイシン錠 １００ｍｇ　</t>
  </si>
  <si>
    <t xml:space="preserve">ヒューマトロープ注射用 １２ｍｇ </t>
  </si>
  <si>
    <t>ファロム錠 ２００ｍｇ</t>
  </si>
  <si>
    <t>フェルムカプセル１００ｍｇ</t>
  </si>
  <si>
    <t xml:space="preserve">フランドルテープ ４０ｍｇ </t>
  </si>
  <si>
    <t>フランドル錠 ２０ｍｇ　</t>
  </si>
  <si>
    <t>フリバスＯＤ錠7５ｍｇ</t>
  </si>
  <si>
    <t>プルゼニド錠 １２ｍｇ　</t>
  </si>
  <si>
    <t>フルタイド50μｇエアーゾル120吸入用　</t>
  </si>
  <si>
    <t>フルナーゼ点鼻液５０μｇ２８噴霧用</t>
  </si>
  <si>
    <t xml:space="preserve">フルメタローション ０．１％ １０ｇ </t>
  </si>
  <si>
    <t xml:space="preserve">フルメトロン点眼液 ０．１％ ５ｍｌ </t>
  </si>
  <si>
    <t>プログラフ顆粒0.2mg</t>
  </si>
  <si>
    <t>ブロナック点眼液　０．１％</t>
  </si>
  <si>
    <t>ブロプレス錠12mg</t>
  </si>
  <si>
    <t>ベイスンOD錠0.3</t>
  </si>
  <si>
    <t>ベシケア錠５ｍｇ</t>
  </si>
  <si>
    <t>ベネット錠 ２．５ｍｇ</t>
  </si>
  <si>
    <t>ヘモレックス軟膏　</t>
  </si>
  <si>
    <t xml:space="preserve">ペルゴリン顆粒0.025% </t>
  </si>
  <si>
    <t>ペルジピン錠２０ｍｇ　</t>
  </si>
  <si>
    <t>ヘルベッサー錠 ３０ｍｇ　</t>
  </si>
  <si>
    <t>ベンザリン細粒１％（10ｍｇ/ｇ）</t>
  </si>
  <si>
    <t>ベンザリン錠１０ｍｇ</t>
  </si>
  <si>
    <t>ボナロン経口ゼリー35ｍｇ</t>
  </si>
  <si>
    <t>ポララミンシロップ０．０４％０．４ｍｇ/ｍｌ　</t>
  </si>
  <si>
    <t>ポリフル細粒83.3％　</t>
  </si>
  <si>
    <t>マーズレンＳ配合顆粒</t>
  </si>
  <si>
    <t>マクサルトRPD錠5ｍｇ</t>
  </si>
  <si>
    <t xml:space="preserve">ミドリンＰ点眼液 １０ｍｌ </t>
  </si>
  <si>
    <t>ミニプレス錠 １ｍｇ　</t>
  </si>
  <si>
    <t>ミニリンメルトOD錠120μg</t>
  </si>
  <si>
    <t>ミラペックスLA錠 1.5mg</t>
  </si>
  <si>
    <t>ミレーナ52ｍｇ</t>
  </si>
  <si>
    <t>ムコダインDS50％</t>
  </si>
  <si>
    <t>メイアクトＭＳ小児用細粒１０％</t>
  </si>
  <si>
    <t>メイアクトMS錠 １００ｍｇ</t>
  </si>
  <si>
    <t xml:space="preserve">メサデルムクリーム ０．１％　５ｇ </t>
  </si>
  <si>
    <t>メトグルコ錠２５０ｍｇ</t>
  </si>
  <si>
    <t>メトトレキセート錠２ｍｇ　</t>
  </si>
  <si>
    <t>メネシット配合錠１００ｍｇ</t>
  </si>
  <si>
    <t>メバロチン錠５ｍｇ</t>
  </si>
  <si>
    <t>モービック錠10ｍｇ</t>
  </si>
  <si>
    <t>モーラステープL４０ｍｇ　７枚</t>
  </si>
  <si>
    <t>ヤーズ配合錠</t>
  </si>
  <si>
    <t>ユーパスタコーワ軟膏 １００ｇ</t>
  </si>
  <si>
    <t>ユナシン錠３７５ｍｇ　</t>
  </si>
  <si>
    <t>ユベラ錠５０ｍｇ</t>
  </si>
  <si>
    <t>ラミクタール錠１００ｍｇ</t>
  </si>
  <si>
    <t>ラミクタール錠２５ｍｇ</t>
  </si>
  <si>
    <t>ラミクタール錠小児用２ｍｇ</t>
  </si>
  <si>
    <t>ラミクタール錠小児用５ｍｇ</t>
  </si>
  <si>
    <t>リオレサール錠５ｍｇ</t>
  </si>
  <si>
    <t>リザベン点眼液０．５％ ５ｍｌ</t>
  </si>
  <si>
    <t>リスパダール錠　１ｍｇ</t>
  </si>
  <si>
    <t>リバスタッチパッチ13.5ｍｇ</t>
  </si>
  <si>
    <t>リバスタッチパッチ18ｍｇ</t>
  </si>
  <si>
    <t>リバスタッチパッチ4.5ｍｇ</t>
  </si>
  <si>
    <t>リバスタッチパッチ9ｍｇ</t>
  </si>
  <si>
    <t>リバロ錠　２ｍｇ</t>
  </si>
  <si>
    <t>リリカカプセル２５ｍｇ</t>
  </si>
  <si>
    <t>リンデロン－Ｖ軟膏 ０．１２％</t>
  </si>
  <si>
    <t>ルナベル配合錠ＬＤ</t>
  </si>
  <si>
    <t>ルナベル配合錠ＵＬＤ</t>
  </si>
  <si>
    <t>ルボックス錠７５ｍｇ</t>
  </si>
  <si>
    <t>レクサプロ錠１０ｍｇ　</t>
  </si>
  <si>
    <t>レスリン錠 ２５ｍｇ</t>
  </si>
  <si>
    <t>レンドルミン錠０．２５ｍｇ</t>
  </si>
  <si>
    <t>ロトリガ粒状カプセル2ｇ　　　　　　</t>
  </si>
  <si>
    <t>ワイパックス錠0.5　</t>
  </si>
  <si>
    <t xml:space="preserve">塩酸バンコマイシン散 ０．５ｇ </t>
  </si>
  <si>
    <t xml:space="preserve">硫酸マグネシウム水和物（硫苦）  </t>
  </si>
  <si>
    <t>抗血栓薬</t>
  </si>
  <si>
    <t>先発</t>
  </si>
  <si>
    <t>ワルファリンカリウム</t>
  </si>
  <si>
    <t>ワルファリンカリウム錠０．５ｍｇ</t>
  </si>
  <si>
    <t>狭心症治療薬</t>
  </si>
  <si>
    <t>ベラパミル塩酸塩</t>
  </si>
  <si>
    <t>ワソラン錠４０ｍｇ　</t>
  </si>
  <si>
    <t>ワーファリン錠１ｍｇ　</t>
  </si>
  <si>
    <t>非ステロイド抗炎症薬,鎮痛･解熱薬,総合感冒薬</t>
  </si>
  <si>
    <t>ロルノキシカム</t>
  </si>
  <si>
    <t>ロルカム錠４ｍｇ　</t>
  </si>
  <si>
    <t>腸疾患治療薬</t>
  </si>
  <si>
    <t>ロペラミド塩酸塩</t>
  </si>
  <si>
    <t>ロペミン小児用細粒（０．５ｍｇ／ｇ）</t>
  </si>
  <si>
    <t>ロペミンカプセル１ｍｇ　</t>
  </si>
  <si>
    <t>睡眠薬、抗不安薬</t>
  </si>
  <si>
    <t>ロゼレム錠８ｍｇ</t>
  </si>
  <si>
    <t>トラピジル</t>
  </si>
  <si>
    <t>ロコルナール錠１００ｍｇ　</t>
  </si>
  <si>
    <t>ロキソプロフェンナトリウム水和物</t>
  </si>
  <si>
    <t>ロキソニン錠６０ｍｇ　</t>
  </si>
  <si>
    <t>骨・カルシウム代謝薬</t>
  </si>
  <si>
    <t>ロカルトロールカプセル０．２５μｇ　</t>
  </si>
  <si>
    <t>消化性潰瘍治療薬（制酸薬、鎮痙薬、抗潰瘍薬）</t>
  </si>
  <si>
    <t>ロートエキス</t>
  </si>
  <si>
    <t>ロートエキス散（１００ｍｇ／ｇ）</t>
  </si>
  <si>
    <t>脂質異常症（高脂血症）治療薬</t>
  </si>
  <si>
    <t>フルバスタチン</t>
  </si>
  <si>
    <t>ローコール錠２０ｍｇ</t>
  </si>
  <si>
    <t>抗悪性腫瘍薬</t>
  </si>
  <si>
    <t>ホリナートカルシウム</t>
  </si>
  <si>
    <t>ロイコボリン錠５ｍｇ　</t>
  </si>
  <si>
    <t>片頭痛治療薬</t>
  </si>
  <si>
    <t>エレトリプタン臭化水素酸塩</t>
  </si>
  <si>
    <t>レルパックス錠２０ｍｇ　</t>
  </si>
  <si>
    <t>脳循環・代謝改善薬、抗認知症薬</t>
  </si>
  <si>
    <t>ガランタミン臭化水素酸塩</t>
  </si>
  <si>
    <t>レミニールＯＤ錠４ｍｇ</t>
  </si>
  <si>
    <t>ガランタミン臭化水素酸塩</t>
    <rPh sb="6" eb="7">
      <t>シュウ</t>
    </rPh>
    <rPh sb="7" eb="8">
      <t>カ</t>
    </rPh>
    <rPh sb="8" eb="10">
      <t>スイソ</t>
    </rPh>
    <rPh sb="10" eb="11">
      <t>サン</t>
    </rPh>
    <rPh sb="11" eb="12">
      <t>エン</t>
    </rPh>
    <phoneticPr fontId="2"/>
  </si>
  <si>
    <t>レミニールＯＤ錠１２ｍｇ</t>
  </si>
  <si>
    <t>腎疾患用剤</t>
  </si>
  <si>
    <t>ナルフラフィン塩酸塩</t>
  </si>
  <si>
    <t>肝疾患治療薬</t>
  </si>
  <si>
    <t>リバビリン</t>
  </si>
  <si>
    <t>レベトールカプセル２００ｍｇ　</t>
  </si>
  <si>
    <t>消炎酵素</t>
  </si>
  <si>
    <t>降圧薬</t>
  </si>
  <si>
    <t>エナラプリルマレイン酸塩</t>
  </si>
  <si>
    <t>レニベース錠５ｍｇ　</t>
  </si>
  <si>
    <t>レニベース錠２．５ｍｇ　</t>
  </si>
  <si>
    <t>セベラマー塩酸塩</t>
  </si>
  <si>
    <t>レナジェル錠２５０ｍｇ</t>
  </si>
  <si>
    <t>メダゼパム</t>
  </si>
  <si>
    <t>レスミット錠５ｍｇ　</t>
  </si>
  <si>
    <t>抗ヒスタミン薬</t>
  </si>
  <si>
    <t>ジフェンヒドラミン塩酸塩</t>
  </si>
  <si>
    <t>レスタミンコーワ錠１０ｍｇ</t>
  </si>
  <si>
    <t>他のホルモン剤</t>
  </si>
  <si>
    <t>シナカルセト塩酸塩</t>
  </si>
  <si>
    <t>レグパラ錠２５ｍｇ</t>
  </si>
  <si>
    <t>皮膚科用剤</t>
  </si>
  <si>
    <t>ジアフェニルスルホン</t>
  </si>
  <si>
    <t>レクチゾール錠２５ｍｇ　</t>
  </si>
  <si>
    <t>ブロマゼパム</t>
  </si>
  <si>
    <t>レキソタン錠１ｍｇ　</t>
  </si>
  <si>
    <t>抗精神病薬、抗うつ薬、抗躁薬、精神刺激薬</t>
  </si>
  <si>
    <t>フルボキサミンマレイン酸塩</t>
  </si>
  <si>
    <t>ルボックス錠５０ｍｇ　</t>
  </si>
  <si>
    <t>利尿薬</t>
  </si>
  <si>
    <t>トラセミド</t>
  </si>
  <si>
    <t>ルプラック錠４ｍｇ　</t>
  </si>
  <si>
    <t>子宮用剤</t>
  </si>
  <si>
    <t>ノルエチステロン,エチニルエストラジオール</t>
  </si>
  <si>
    <t>ルナベル配合錠</t>
  </si>
  <si>
    <t>ルーラン錠４ｍｇ</t>
  </si>
  <si>
    <t>筋弛緩薬</t>
  </si>
  <si>
    <t>リンラキサー錠２５０ｍｇ</t>
  </si>
  <si>
    <t>副腎皮質ステロイド</t>
  </si>
  <si>
    <t>ベタメタゾン</t>
  </si>
  <si>
    <t>リンデロン錠０．５ｍｇ　</t>
  </si>
  <si>
    <t>下剤（瀉下薬）</t>
  </si>
  <si>
    <t>どちらでもない</t>
  </si>
  <si>
    <t>リン酸二水素ナトリウム・リン酸水素二ナトリウム</t>
  </si>
  <si>
    <t>ビジクリア配合錠</t>
  </si>
  <si>
    <t>鎮咳薬</t>
  </si>
  <si>
    <t>コデインリン酸塩</t>
  </si>
  <si>
    <t>リン酸コデイン散１％　（１０ｍｇ／ｇ）</t>
  </si>
  <si>
    <t>その他</t>
  </si>
  <si>
    <t>リルゾール</t>
  </si>
  <si>
    <t>リルテック錠５０ｍｇ</t>
  </si>
  <si>
    <t>抗リウマチ薬</t>
  </si>
  <si>
    <t>ブシラミン</t>
  </si>
  <si>
    <t>リマチル錠５０ｍｇ　</t>
  </si>
  <si>
    <t>抗てんかん薬</t>
  </si>
  <si>
    <t>クロナゼパム</t>
  </si>
  <si>
    <t>リボトリール錠１ｍｇ</t>
  </si>
  <si>
    <t>リボトリール錠０．５ｍｇ</t>
  </si>
  <si>
    <t>抗菌薬</t>
  </si>
  <si>
    <t>リファンピシン</t>
  </si>
  <si>
    <t>リファジンカプセル１５０ｍｇ　</t>
  </si>
  <si>
    <t>アトルバスタチンカルシウム水和物</t>
    <rPh sb="13" eb="16">
      <t>スイワブツ</t>
    </rPh>
    <phoneticPr fontId="2"/>
  </si>
  <si>
    <t>リピトール錠１０ｍｇ　</t>
  </si>
  <si>
    <t>フェノフィブラート</t>
  </si>
  <si>
    <t>リピディル錠８０ｍｇ</t>
  </si>
  <si>
    <t>抗不整脈薬</t>
  </si>
  <si>
    <t>ジソピラミドリン酸塩</t>
  </si>
  <si>
    <t>リスモダンＲ錠１５０ｍｇ　　　　　　　　　　　　　　　　</t>
  </si>
  <si>
    <t>心不全治療薬・昇圧薬</t>
  </si>
  <si>
    <t>アメジニウムメチル硫酸塩</t>
  </si>
  <si>
    <t>リズミック錠１０ｍｇ</t>
  </si>
  <si>
    <t>リルマザホン塩酸塩水和物</t>
  </si>
  <si>
    <t>リスミー錠１ｍｇ</t>
  </si>
  <si>
    <t>後発</t>
  </si>
  <si>
    <t>抗アレルギー薬</t>
  </si>
  <si>
    <t>トラニラスト</t>
  </si>
  <si>
    <t>リザベンドライシロップ　５％　（５０ｍｇ／ｇ）</t>
  </si>
  <si>
    <t>リザベンカプセル１００ｍｇ　</t>
  </si>
  <si>
    <t>ミノドロン酸水和物</t>
  </si>
  <si>
    <t>リカルボン錠１ｍｇ</t>
  </si>
  <si>
    <t>メトトレキサート</t>
  </si>
  <si>
    <t>リウマトレックスカプセル２ｍｇ</t>
  </si>
  <si>
    <t>輸液・栄養製剤</t>
  </si>
  <si>
    <t>L－イソロイシン・L－ロイシン・L－バリン　</t>
  </si>
  <si>
    <t>リーゼ錠５ｍｇ</t>
  </si>
  <si>
    <t>ランドセン細粒０．１％　（１ｍｇ／ｇ）</t>
  </si>
  <si>
    <t>ランソプラゾール</t>
  </si>
  <si>
    <t>ランソプラゾールカプセル１５ｍｇ「ＪＧ」　</t>
  </si>
  <si>
    <t>抗真菌薬</t>
  </si>
  <si>
    <t>テルビナフィン塩酸塩</t>
  </si>
  <si>
    <t>ラミシール錠１２５ｍｇ　</t>
  </si>
  <si>
    <t>メチルジゴキシン</t>
  </si>
  <si>
    <t>ラニラピッド錠０．１ｍｇ　</t>
  </si>
  <si>
    <t>ビフィズス菌</t>
  </si>
  <si>
    <t>ラックビー微粒Ｎ　</t>
  </si>
  <si>
    <t>フロセミド</t>
  </si>
  <si>
    <t>ラシックス錠４０ｍｇ</t>
  </si>
  <si>
    <t>ラシックス錠２０ｍｇ</t>
  </si>
  <si>
    <t>ラシックス細粒４％</t>
  </si>
  <si>
    <t>経腸栄養剤（半消化態）</t>
  </si>
  <si>
    <t>ラコールＮＦ配合経腸用液　４００ｍｌ　</t>
  </si>
  <si>
    <t>ラキソベロン内用液０．７５％　１０ｍｌ</t>
  </si>
  <si>
    <t>漢方薬</t>
  </si>
  <si>
    <t>ヨクイニンエキス錠</t>
  </si>
  <si>
    <t>サリチルアミド、アセトアミノフェン、無水カフェイン、プロメタジン、メチレンジサリチル酸塩</t>
    <rPh sb="18" eb="20">
      <t>ムスイ</t>
    </rPh>
    <rPh sb="42" eb="43">
      <t>サン</t>
    </rPh>
    <rPh sb="43" eb="44">
      <t>エン</t>
    </rPh>
    <phoneticPr fontId="2"/>
  </si>
  <si>
    <t>幼児用ＰＬ配合顆粒ＨＳ１ｇ</t>
  </si>
  <si>
    <t>ヨウ化カリウム</t>
  </si>
  <si>
    <t>痛風・高尿酸血症治療薬</t>
  </si>
  <si>
    <t>ベンズブロマロン</t>
  </si>
  <si>
    <t>ユリノーム錠５０ｍｇ</t>
  </si>
  <si>
    <t>泌尿器・生殖器用剤</t>
  </si>
  <si>
    <t>シロドシン</t>
  </si>
  <si>
    <t>トコフェロールニコチン酸エステル</t>
  </si>
  <si>
    <t>ユベラＮカプセル１００ｍｇ　</t>
  </si>
  <si>
    <t>気管支拡張薬</t>
  </si>
  <si>
    <t>ユニフィルＬＡ錠２００ｍｇ　</t>
  </si>
  <si>
    <t>テガフール・ウラシル配合</t>
  </si>
  <si>
    <t>ユーエフティ配合カプセルＴ１００</t>
  </si>
  <si>
    <t>解毒薬</t>
  </si>
  <si>
    <t>薬用炭</t>
  </si>
  <si>
    <t>薬用炭　ＯＹ</t>
  </si>
  <si>
    <t>麻薬および類麻薬および類似薬似薬</t>
  </si>
  <si>
    <t>モルヒネ塩酸塩水和物</t>
  </si>
  <si>
    <t>モルヒネ塩酸塩錠１０ｍｇ　</t>
  </si>
  <si>
    <t>モニラックシロップ　６５％　</t>
  </si>
  <si>
    <t>甲状腺疾患治療薬</t>
  </si>
  <si>
    <t>チアマゾール</t>
  </si>
  <si>
    <t>メルカゾール錠５ｍｇ　</t>
  </si>
  <si>
    <t>制吐薬、鎮暈薬</t>
  </si>
  <si>
    <t>ベタヒスチンメシル酸塩</t>
  </si>
  <si>
    <t>メリスロン錠６ｍｇ　</t>
  </si>
  <si>
    <t>メマンチン塩酸塩</t>
  </si>
  <si>
    <t>メマリー錠５ｍｇ</t>
  </si>
  <si>
    <t>メマリー錠２０ｍｇ</t>
  </si>
  <si>
    <t xml:space="preserve">プロカテロール塩酸塩水和物 </t>
  </si>
  <si>
    <t>メプチンミニ錠２５μｇ</t>
  </si>
  <si>
    <t>メプチンシロップ　（５μｇ／ｍｌ）</t>
  </si>
  <si>
    <t>メプチン錠５０μｇ</t>
  </si>
  <si>
    <t>メプチンＤＳ　０．００５％</t>
  </si>
  <si>
    <t>メチルプレドニゾロン</t>
  </si>
  <si>
    <t>メドロール錠２ｍｇ</t>
  </si>
  <si>
    <t>ミドドリン塩酸塩</t>
  </si>
  <si>
    <t>メトリジンＤ錠２ｍｇ</t>
  </si>
  <si>
    <t>糖尿病治療薬</t>
  </si>
  <si>
    <t>メトホルミン塩酸塩</t>
  </si>
  <si>
    <t>メデット錠２５０ｍｇ</t>
  </si>
  <si>
    <t>治療を主目的としない医薬品</t>
  </si>
  <si>
    <t>滅菌精製水（内用）</t>
  </si>
  <si>
    <t>ビタミン製剤</t>
  </si>
  <si>
    <t>メコバラミン</t>
  </si>
  <si>
    <t>メチコバール細粒　０．１％（５００μｇ／Ｐ）</t>
  </si>
  <si>
    <t>ペニシラミン</t>
  </si>
  <si>
    <t>メタルカプターゼ５０ｍｇ　</t>
  </si>
  <si>
    <t>メソトレキセート錠２．５ｍｇ　</t>
  </si>
  <si>
    <t>自律神経作用薬</t>
  </si>
  <si>
    <t xml:space="preserve">ピリドスチグミン臭化物 </t>
  </si>
  <si>
    <t>メスチノン錠６０ｍｇ</t>
  </si>
  <si>
    <t>デキストロメトルファン臭化水素酸塩</t>
  </si>
  <si>
    <t>メジコン錠１５ｍｇ</t>
  </si>
  <si>
    <t>メジコン散１０％（１００ｍｇ／ｇ）</t>
  </si>
  <si>
    <t>メキシレチン塩酸塩</t>
  </si>
  <si>
    <t>メキシチールカプセル１００ｍｇ</t>
  </si>
  <si>
    <t>ビソプロロールフマル酸塩</t>
  </si>
  <si>
    <t>メインテート錠２．５</t>
  </si>
  <si>
    <t>去痰薬</t>
  </si>
  <si>
    <t>カルボシステイン</t>
  </si>
  <si>
    <t>ムコダインシロップ　（５０ｍｇ／ｍｌ）</t>
  </si>
  <si>
    <t>ムコダイン錠２５０ｍｇ　</t>
  </si>
  <si>
    <t>ムコダイン細粒５０％　（５００ｍｇ／ｇ）</t>
  </si>
  <si>
    <t>アンブロキソール塩酸塩</t>
  </si>
  <si>
    <t>ムコソルバン錠１５ｍｇ</t>
  </si>
  <si>
    <t>ムコスタ錠１００ｍｇ　</t>
  </si>
  <si>
    <t>塩化ナトリウム、炭酸水素ナトリウム、塩化カリウム、無水硫酸ナトリウム</t>
  </si>
  <si>
    <t>ミノサイクリン塩酸塩</t>
  </si>
  <si>
    <t>ミノマイシン錠５０ｍｇ　</t>
  </si>
  <si>
    <t>ミノマイシン顆粒２％（２０ｍｇ／ｇ）</t>
  </si>
  <si>
    <t>ミノマイシンカプセル１００ｍｇ</t>
  </si>
  <si>
    <t>ミニプレス錠０．５ｍｇ　</t>
  </si>
  <si>
    <t xml:space="preserve">カルテオロール塩酸塩 </t>
  </si>
  <si>
    <t>ミケラン錠５ｍｇ</t>
  </si>
  <si>
    <t>ジメトチアジンメシル酸塩</t>
  </si>
  <si>
    <t>ミグリステン錠２０ｍｇ</t>
  </si>
  <si>
    <t>塩酸ロメリジン</t>
  </si>
  <si>
    <t>ミグシス錠５ｍｇ　</t>
  </si>
  <si>
    <t>テルミサルタン</t>
  </si>
  <si>
    <t>ミカルディス錠２０ｍｇ</t>
  </si>
  <si>
    <t>エペリゾン塩酸塩</t>
  </si>
  <si>
    <t>ミオナール錠５０ｍｇ　</t>
  </si>
  <si>
    <t>パーキンソン病治療薬</t>
  </si>
  <si>
    <t>レボドパ・ベンセラジド塩酸塩</t>
    <rPh sb="11" eb="14">
      <t>エンサンエン</t>
    </rPh>
    <phoneticPr fontId="2"/>
  </si>
  <si>
    <t>マドパー配合錠１００ｍｇ</t>
  </si>
  <si>
    <t>酸化マグネシウム</t>
  </si>
  <si>
    <t>マグミット錠３３０ｍｇ</t>
  </si>
  <si>
    <t>マグミット錠２５０ｍｇ</t>
  </si>
  <si>
    <t xml:space="preserve">クエン酸マグネシウム </t>
  </si>
  <si>
    <t>マグコロールＰ１００ｇ（パウチ入り）　</t>
  </si>
  <si>
    <t>クエン酸マグネシウム</t>
  </si>
  <si>
    <t>マグコロール　２５０ｍｌ　</t>
  </si>
  <si>
    <t xml:space="preserve">アンベノニウム塩化物 </t>
  </si>
  <si>
    <t>マイテラーゼ錠１０ｍｇ　</t>
  </si>
  <si>
    <t>マイスリー錠５ｍｇ</t>
  </si>
  <si>
    <t>クロバザム</t>
  </si>
  <si>
    <t>マイスタン細粒　１％　（１０ｍｇ／ｇ）</t>
  </si>
  <si>
    <t>メフェナム酸</t>
  </si>
  <si>
    <t>ポンタール散５０％（５００ｍｇ／ｇ）</t>
  </si>
  <si>
    <t>ポンタールカプセル２５０ｍｇ</t>
  </si>
  <si>
    <t>ジクロフェナクナトリウム</t>
  </si>
  <si>
    <t>ボルタレン錠２５ｍｇ</t>
  </si>
  <si>
    <t>ポリカルボフィルカルシウム</t>
  </si>
  <si>
    <t>ポリフル錠５００ｍｇ　</t>
  </si>
  <si>
    <t>d-クロルフェニラミンマレイン酸塩</t>
  </si>
  <si>
    <t>ポララミンシロップ０．０４％　</t>
  </si>
  <si>
    <t>ポララミン錠２ｍｇ　</t>
  </si>
  <si>
    <t>ポラプレジンク</t>
  </si>
  <si>
    <t>ポラプレジンクＯＤ錠７５ｍｇ「サワイ」</t>
  </si>
  <si>
    <t>ポラキス錠３ｍｇ　</t>
  </si>
  <si>
    <t>炭酸ランタン水和物</t>
    <rPh sb="0" eb="2">
      <t>タンサン</t>
    </rPh>
    <phoneticPr fontId="2"/>
  </si>
  <si>
    <t>ホスレノールチュアブル錠２５０ｍｇ</t>
  </si>
  <si>
    <t>ホスホマイシンカルシウム水和物</t>
  </si>
  <si>
    <t>ホスミシンドライシロップ　４００（４００ｍｇ／ｇ）</t>
  </si>
  <si>
    <t>ホスミシン錠５００ｍｇ　</t>
  </si>
  <si>
    <t>ボグリボース</t>
  </si>
  <si>
    <t>ボグリボースＯＤ錠０．３「ＭＥＥＫ」</t>
  </si>
  <si>
    <t>メサラジン</t>
  </si>
  <si>
    <t>ペンタサ錠２５０ｍｇ　</t>
  </si>
  <si>
    <t>ニトラゼパム</t>
  </si>
  <si>
    <t>ベンザリン錠５ｍｇ</t>
  </si>
  <si>
    <t>ジルチアゼム塩酸塩</t>
  </si>
  <si>
    <t>ヘルベッサーＲカプセル１００ｍｇ</t>
  </si>
  <si>
    <t>ジピリダモール</t>
  </si>
  <si>
    <t>ペルサンチン錠２５ｍｇ　</t>
  </si>
  <si>
    <t>胃腸機能調整薬</t>
  </si>
  <si>
    <t>濃厚膵臓性消化酵素、アスペルギルス産生消化酵素、細菌性脂肪分解酵素、繊維素分解酵素</t>
  </si>
  <si>
    <t>ベリチーム配合顆粒</t>
  </si>
  <si>
    <t>シプロヘプタジン塩酸塩水和物</t>
  </si>
  <si>
    <t>ペリアクチンシロップ　０．０４％（０．４ｍｇ／ｍｌ）　</t>
  </si>
  <si>
    <t>ペリアクチン錠４ｍｇ　</t>
  </si>
  <si>
    <t>ペリアクチン散１％（１０ｍｇ／ｇ）</t>
  </si>
  <si>
    <t>エトポシド</t>
  </si>
  <si>
    <t>ベプシドカプセル２５ｍｇ</t>
  </si>
  <si>
    <t>肝不全用成分栄養剤</t>
  </si>
  <si>
    <t>ヘパンＥＤ配合内用剤　８０ｇ　</t>
  </si>
  <si>
    <t>プロベネシド</t>
  </si>
  <si>
    <t>ベネシッド錠２５０ｍｇ</t>
  </si>
  <si>
    <t>ミラベグロン</t>
  </si>
  <si>
    <t>ベタニス錠２５ｍｇ</t>
  </si>
  <si>
    <t>コハク酸ソリフェナシン</t>
  </si>
  <si>
    <t>ベシケアＯＤ錠５ｍｇ</t>
  </si>
  <si>
    <t>ベザフィブラート</t>
  </si>
  <si>
    <t>ベザトールＳＲ錠２００ｍｇ　</t>
  </si>
  <si>
    <t>ベタネコール塩化物</t>
  </si>
  <si>
    <t>ベサコリン散５％（　５０ｍｇ／ｇ）　</t>
  </si>
  <si>
    <t>フルドロコルチゾン酢酸エステル</t>
  </si>
  <si>
    <t>フロリネフ錠０．１ｍｇ</t>
  </si>
  <si>
    <t>ミコナゾール</t>
  </si>
  <si>
    <t>フロリードゲル経口用２％　５ｇ</t>
  </si>
  <si>
    <t>セフカペン　ピボキシル塩酸塩</t>
  </si>
  <si>
    <t>フロモックス小児用細粒１００ｍｇ（１００ｍｇ／ｇ）　</t>
  </si>
  <si>
    <t>フロモックス錠１００ｍｇ　</t>
  </si>
  <si>
    <t>血管拡張薬</t>
  </si>
  <si>
    <t>カリジノゲナーゼ</t>
  </si>
  <si>
    <t>プロマック顆粒１５％</t>
  </si>
  <si>
    <t>女性ホルモン剤</t>
  </si>
  <si>
    <t>メドロキシプロゲステロン酢酸エステル</t>
  </si>
  <si>
    <t>プロベラ錠２．５ｍｇ　</t>
  </si>
  <si>
    <t>フィナステリド</t>
  </si>
  <si>
    <t>プロペシア錠１ｍｇ</t>
  </si>
  <si>
    <t>カンデサルタンシレキセチル</t>
  </si>
  <si>
    <t>ブロプレス錠８ｍｇ</t>
  </si>
  <si>
    <t>ブロプレス錠４ｍｇ</t>
  </si>
  <si>
    <t>プロノン錠１５０ｍｇ</t>
  </si>
  <si>
    <t>プロナーゼ</t>
  </si>
  <si>
    <t>プロナーゼＭＳ　２万単位　１０ｇ</t>
  </si>
  <si>
    <t>フロセミド錠１０ｍｇ「ＮＰ」</t>
  </si>
  <si>
    <t>エチニルエストラジオール</t>
  </si>
  <si>
    <t>プロセキソール錠０．５ｍｇ　</t>
  </si>
  <si>
    <t>ベラプロストナトリウム</t>
  </si>
  <si>
    <t>プロサイリン錠２０μｇ　</t>
  </si>
  <si>
    <t>免疫抑制薬</t>
  </si>
  <si>
    <t>タクロリムス水和物</t>
  </si>
  <si>
    <t>プログラフカプセル０．５ｍｇ</t>
  </si>
  <si>
    <t>結合型エストロゲン</t>
  </si>
  <si>
    <t>プレマリン錠０．６２５ｍｇ　</t>
  </si>
  <si>
    <t>プレドニゾロン</t>
  </si>
  <si>
    <t>プレドニン錠５ｍｇ　</t>
  </si>
  <si>
    <t>プレドニゾロン錠１ｍｇ　</t>
  </si>
  <si>
    <t>プレドニゾロン散１％（１０ｍｇ／ｇ）</t>
  </si>
  <si>
    <t>ブレディニン錠５０ｍｇ　</t>
  </si>
  <si>
    <t>シロスタゾール</t>
  </si>
  <si>
    <t>プレタールＯＤ錠５０ｍｇ</t>
  </si>
  <si>
    <t>矯味剤（医薬品以外）</t>
  </si>
  <si>
    <t>フレーバーパイン（ヘパン・エレンタール）</t>
  </si>
  <si>
    <t>フレーバーパイン（アミノレバンＥＮ）</t>
  </si>
  <si>
    <t>フレーバーゼリー（ヘパン・エレンタール）</t>
  </si>
  <si>
    <t>フレーバーコーヒー（ヘパン・エレンタール）</t>
  </si>
  <si>
    <t>フレーバーコーヒー（アミノレバンＥＮ）</t>
  </si>
  <si>
    <t>フレーバー梅味（ヘパン・エレンタール）</t>
  </si>
  <si>
    <t>フレーバーアップル（ヘパン・エレンタール）</t>
  </si>
  <si>
    <t>フレーバーアップル（アミノレバンＥＮ）</t>
  </si>
  <si>
    <t>フレーバーアップル（アーガメイトゼリー）</t>
  </si>
  <si>
    <t>イブプロフェン</t>
  </si>
  <si>
    <t>ブルフェン錠１００ｍｇ</t>
  </si>
  <si>
    <t>トリクロルメチアジド</t>
  </si>
  <si>
    <t>フルイトラン錠２ｍｇ　</t>
  </si>
  <si>
    <t>フルイトラン錠１ｍｇ　</t>
  </si>
  <si>
    <t>メトクロプラミド</t>
  </si>
  <si>
    <t>ナフトピジル</t>
  </si>
  <si>
    <t>フリバスＯＤ錠２５ｍｇ</t>
  </si>
  <si>
    <t>クロピドグレル</t>
  </si>
  <si>
    <t>プラビックス錠７５ｍｇ</t>
  </si>
  <si>
    <t>プラビックス錠２５ｍｇ</t>
  </si>
  <si>
    <t>プラバスタチンナトリウム</t>
  </si>
  <si>
    <t>プラバスタチンＮａ塩錠５ｍｇ「タナベ」</t>
  </si>
  <si>
    <t>ノルゲストレル・エチニルエストラジオール</t>
  </si>
  <si>
    <t>プラノバール配合錠</t>
  </si>
  <si>
    <t>フラボキサート塩酸塩</t>
  </si>
  <si>
    <t>ブラダロン錠２００ｍｇ　</t>
  </si>
  <si>
    <t>抗寄生虫（蠕虫、原虫）薬</t>
  </si>
  <si>
    <t>メトロニダゾール</t>
  </si>
  <si>
    <t>フラジール内服錠２５０ｍｇ　</t>
  </si>
  <si>
    <t>ダビガトランエテキシラートメタンスルホン酸塩</t>
  </si>
  <si>
    <t>プラザキサカプセル７５㎎</t>
  </si>
  <si>
    <t>ダビガトランエテキシラートメタンスルホン酸塩</t>
    <rPh sb="20" eb="21">
      <t>サン</t>
    </rPh>
    <rPh sb="21" eb="22">
      <t>エン</t>
    </rPh>
    <phoneticPr fontId="2"/>
  </si>
  <si>
    <t>プラザキサカプセル１１０㎎</t>
  </si>
  <si>
    <t>ブチルスコポラミン臭化物</t>
  </si>
  <si>
    <t>ブスコパン錠１０ｍｇ　</t>
  </si>
  <si>
    <t>葉酸</t>
  </si>
  <si>
    <t>フォリアミン錠５ｍｇ　</t>
  </si>
  <si>
    <t>膵疾患治療薬</t>
  </si>
  <si>
    <t>カモスタットメシル酸塩</t>
  </si>
  <si>
    <t>フオイパン錠１００ｍｇ</t>
  </si>
  <si>
    <t>造血薬</t>
  </si>
  <si>
    <t>フェロミア錠５０ｍｇ　</t>
  </si>
  <si>
    <t>ベルベリン塩化物水和物・ゲンノショウコエキス</t>
  </si>
  <si>
    <t>フェロベリン配合錠</t>
  </si>
  <si>
    <t>レトロゾール</t>
  </si>
  <si>
    <t>フェマーラ錠２．５ｍｇ　</t>
  </si>
  <si>
    <t>フェノバルビタール</t>
  </si>
  <si>
    <t>フェノバール錠３０ｍｇ</t>
  </si>
  <si>
    <t>フェノバール散１０％（１００ｍｇ／ｇ）　</t>
  </si>
  <si>
    <t>アムホテリシンＢ</t>
  </si>
  <si>
    <t>ファンギゾンシロップ　１００ｍｇ／ｍＬ　　</t>
  </si>
  <si>
    <t>ファモチジン</t>
  </si>
  <si>
    <t>ファモチジンＤ錠「サワイ」２０ｍｇ　</t>
  </si>
  <si>
    <t>プロメタジン塩酸塩</t>
  </si>
  <si>
    <t>ピレチア錠２５ｍｇ</t>
  </si>
  <si>
    <t>呼吸促進薬</t>
  </si>
  <si>
    <t>ピルフェニドン</t>
  </si>
  <si>
    <t>ピレスパ錠２００ｍｇ</t>
  </si>
  <si>
    <t>レボメプロマジンマレイン酸塩</t>
  </si>
  <si>
    <t>ヒルナミン錠２５ｍｇ</t>
  </si>
  <si>
    <t>プラジカンテル</t>
  </si>
  <si>
    <t>ビルトリシド錠６００ｍｇ</t>
  </si>
  <si>
    <t>ピラジナミド</t>
  </si>
  <si>
    <t>ピラマイド原末</t>
  </si>
  <si>
    <t>ピリドキサールリン酸エステル水和物</t>
  </si>
  <si>
    <t>ピドキサール錠１０ｍｇ　</t>
  </si>
  <si>
    <t>フェニトイン、フェノバルビタール、安息香酸ナトリウムカフェイン</t>
  </si>
  <si>
    <t>ヒダントールＦ配合錠　</t>
  </si>
  <si>
    <t>ビタミンＢ１・ビタミンＢ６・ビタミンＢ１２</t>
  </si>
  <si>
    <t>ビタメジン配合カプセルＢ２５</t>
  </si>
  <si>
    <t>ブロムヘキシン塩酸塩</t>
  </si>
  <si>
    <t>ビソルボン錠４ｍｇ　</t>
  </si>
  <si>
    <t>ヒスロンＨ錠２００ｍｇ　</t>
  </si>
  <si>
    <t>ラクトミン、糖化菌</t>
    <rPh sb="6" eb="8">
      <t>トウカ</t>
    </rPh>
    <rPh sb="8" eb="9">
      <t>キン</t>
    </rPh>
    <phoneticPr fontId="2"/>
  </si>
  <si>
    <t>ビオフェルミン配合散　</t>
  </si>
  <si>
    <t>ビオフェルミン錠　</t>
  </si>
  <si>
    <t>耐性乳酸菌</t>
  </si>
  <si>
    <t>ビオフェルミンＲ錠</t>
  </si>
  <si>
    <t>ビオフェルミンＲ散</t>
  </si>
  <si>
    <t>プラミペキソール塩酸塩</t>
  </si>
  <si>
    <t>ビ・シフロール錠０．５ｍｇ　</t>
  </si>
  <si>
    <t>総合ビタミン剤</t>
    <rPh sb="0" eb="2">
      <t>ソウゴウ</t>
    </rPh>
    <rPh sb="6" eb="7">
      <t>ザイ</t>
    </rPh>
    <phoneticPr fontId="2"/>
  </si>
  <si>
    <t>パンビタン末　</t>
  </si>
  <si>
    <t>パンテチン</t>
  </si>
  <si>
    <t>パントシン錠３０ｍｇ</t>
  </si>
  <si>
    <t>トリアゾラム</t>
  </si>
  <si>
    <t>バルプロ酸ナトリウム</t>
  </si>
  <si>
    <t>バルプロ酸ナトリウム細粒４０％「ＥＭＥＣ」</t>
  </si>
  <si>
    <t>タムスロシン</t>
  </si>
  <si>
    <t>ハルナールＤ錠０．２ｍｇ</t>
  </si>
  <si>
    <t>抗ウイルス（療法）薬</t>
  </si>
  <si>
    <t>バルトレックス錠５００ｍｇ</t>
  </si>
  <si>
    <t>ハルシオン０．２５ｍｇ錠</t>
  </si>
  <si>
    <t>ハリゾン錠１００ｍｇ</t>
  </si>
  <si>
    <t>パリエット錠１０ｍｇ</t>
  </si>
  <si>
    <t>ブコローム</t>
  </si>
  <si>
    <t>パラミヂンカプセル３００ｍｇ　</t>
  </si>
  <si>
    <t>チクロピジン塩酸塩</t>
  </si>
  <si>
    <t>パナルジン錠１００ｍｇ　</t>
  </si>
  <si>
    <t>パナルジン細粒１０％（１００ｍｇ／ｇ）</t>
  </si>
  <si>
    <t>プロピベリン塩酸塩</t>
  </si>
  <si>
    <t>バップフォー錠１０ｍｇ　</t>
  </si>
  <si>
    <t>パシーフカプセル３０ｍｇ</t>
  </si>
  <si>
    <t>パシーフカプセル１２０ｍｇ</t>
  </si>
  <si>
    <t>バクタ配合錠　</t>
  </si>
  <si>
    <t>リボフラビン酪酸エステル</t>
  </si>
  <si>
    <t>ハイボン錠２０ｍｇ　</t>
  </si>
  <si>
    <t>ヒドロキシカルバミド</t>
  </si>
  <si>
    <t>ハイドレアカプセル５００ｍｇ　</t>
  </si>
  <si>
    <t>アスピリン</t>
  </si>
  <si>
    <t>バイアスピリン錠１００ｍｇ</t>
  </si>
  <si>
    <t>ブロモクリプチンメシル酸塩</t>
  </si>
  <si>
    <t>パーロデル錠２．５ｍｇ　</t>
  </si>
  <si>
    <t>ジゴキシン</t>
  </si>
  <si>
    <t>ハーフジゴキシンＫＹ錠０．１２５　</t>
  </si>
  <si>
    <t>タモキシフェンクエン酸塩</t>
  </si>
  <si>
    <t>ノルバデックス錠２０ｍｇ　</t>
  </si>
  <si>
    <t>ワクシニアウイルス接種家兎炎症皮膚抽出液</t>
  </si>
  <si>
    <t>ノイロトロピン錠４単位　</t>
  </si>
  <si>
    <t>チアプリド塩酸塩</t>
  </si>
  <si>
    <t>ノイリラーク錠２５ｍｇ</t>
  </si>
  <si>
    <t>ノイエルカプセル２００ｍｇ</t>
  </si>
  <si>
    <t>ネシーナ錠６．２５ｍｇ</t>
  </si>
  <si>
    <t>レボドパ・カルビドパ水和物</t>
  </si>
  <si>
    <t>ネオドパストン配合錠Ｌ１００</t>
  </si>
  <si>
    <t>シクロスポリン</t>
  </si>
  <si>
    <t>ネオーラル内用液１０％（１００ｍｇ／ｇ）</t>
  </si>
  <si>
    <t>ネオーラルカプセル５０ｍｇ</t>
  </si>
  <si>
    <t>乳糖水和物</t>
  </si>
  <si>
    <t>ＳＬ</t>
  </si>
  <si>
    <t>乳糖</t>
  </si>
  <si>
    <t>乳酸カルシウム水和物</t>
  </si>
  <si>
    <t>乳酸カルシウム水和物＜ハチ＞</t>
  </si>
  <si>
    <t>ニフレック配合内用剤</t>
  </si>
  <si>
    <t>ニルバジピン</t>
  </si>
  <si>
    <t>ニバジール錠２ｍｇ　</t>
  </si>
  <si>
    <t>ニトログリセリン</t>
  </si>
  <si>
    <t>ニトロペン舌下錠０．３ｍｇ　</t>
  </si>
  <si>
    <t>硝酸イソソルビド</t>
  </si>
  <si>
    <t>ニトロールＲカプセル２０ｍｇ　</t>
  </si>
  <si>
    <t>ニセルゴリン</t>
  </si>
  <si>
    <t>ニセルゴリン錠５ｍｇ「トーワ」</t>
  </si>
  <si>
    <t>ニコチン酸アミド</t>
  </si>
  <si>
    <t>ニコチン酸アミド散１０％「ゾンネ」</t>
  </si>
  <si>
    <t>ラモセトロン塩酸塩</t>
  </si>
  <si>
    <t>ナゼア錠ＯＤ錠０．１ｍｇ</t>
  </si>
  <si>
    <t>ドンペリドン</t>
  </si>
  <si>
    <t>ナウゼリンドライシロップ　１％（１０ｍｇ／ｇ）　</t>
  </si>
  <si>
    <t>ナウゼリン錠１０ｍｇ　</t>
  </si>
  <si>
    <t>ナプロキセン</t>
  </si>
  <si>
    <t>ナイキサン錠１００ｍｇ　</t>
  </si>
  <si>
    <t>ミルナシプラン塩酸塩</t>
  </si>
  <si>
    <t>トレドミン錠１５ｍｇ</t>
  </si>
  <si>
    <t>デンプン部分加水分解物　糖負荷試験用</t>
  </si>
  <si>
    <t>トレーランＧ液７５ｇ　２２５ｍｌ　</t>
  </si>
  <si>
    <t>アミトリプチリン塩酸塩</t>
  </si>
  <si>
    <t>トリプタノール錠１０ｍｇ</t>
  </si>
  <si>
    <t>トリアムテレン</t>
  </si>
  <si>
    <t>トリテレン・カプセル５０ｍｇ</t>
  </si>
  <si>
    <t>トリクロホスナトリウム</t>
  </si>
  <si>
    <t>トリクロリールシロップ　１０％</t>
  </si>
  <si>
    <t>止血剤</t>
  </si>
  <si>
    <t>トランサミンカプセル２５０ｍｇ</t>
  </si>
  <si>
    <t>ジフェンヒドラミンサリチル酸塩・ジプロフィリン</t>
    <rPh sb="13" eb="14">
      <t>サン</t>
    </rPh>
    <rPh sb="14" eb="15">
      <t>エン</t>
    </rPh>
    <phoneticPr fontId="2"/>
  </si>
  <si>
    <t>トラベルミン配合錠　</t>
  </si>
  <si>
    <t>トミロン錠１００ｍｇ　</t>
  </si>
  <si>
    <t>イミプラミン塩酸塩</t>
  </si>
  <si>
    <t>トフラニール錠１０ｍｇ　</t>
  </si>
  <si>
    <t>ドロキシドパ</t>
  </si>
  <si>
    <t>ドプスＯＤ錠１００ｍｇ</t>
  </si>
  <si>
    <t>ドネペジル塩酸塩</t>
  </si>
  <si>
    <t>スルピリド</t>
  </si>
  <si>
    <t>ドグマチール錠５０ｍｇ　</t>
  </si>
  <si>
    <t>非ピリン系感冒薬配合剤</t>
  </si>
  <si>
    <t>トーワチーム配合顆粒　１ｇ</t>
  </si>
  <si>
    <t>アマンタジン塩酸塩</t>
  </si>
  <si>
    <t>チザニジン塩酸塩</t>
  </si>
  <si>
    <t>テルネリン錠１ｍｇ　</t>
  </si>
  <si>
    <t>デュファストン錠５ｍｇ</t>
  </si>
  <si>
    <t>デパロ錠２．５ｍｇ</t>
  </si>
  <si>
    <t>デパス錠０．５ｍｇ</t>
  </si>
  <si>
    <t>デパケンシロップ　５％（５０ｍｇ／ｍＬ）</t>
  </si>
  <si>
    <t>デパケンＲ錠２００ｍｇ</t>
  </si>
  <si>
    <t>デパケンＲ錠１００ｍｇ</t>
  </si>
  <si>
    <t>アテノロール</t>
  </si>
  <si>
    <t>テノーミン錠２５ｍｇ　</t>
  </si>
  <si>
    <t>セチプチリンマレイン酸塩</t>
  </si>
  <si>
    <t>テシプール錠１ｍｇ　</t>
  </si>
  <si>
    <t>カルバマゼピン</t>
  </si>
  <si>
    <t>テグレトール錠２００ｍｇ　</t>
  </si>
  <si>
    <t>テグレトール錠１００ｍｇ　</t>
  </si>
  <si>
    <t>テグレトール細粒５０％（５００ｍｇ／ｇ）　</t>
  </si>
  <si>
    <t>デキサメタゾン</t>
  </si>
  <si>
    <t>デカドロン錠０．５ｍｇ</t>
  </si>
  <si>
    <t>テオドール錠５０ｍｇ</t>
  </si>
  <si>
    <t>テオドール錠１００ｍｇ</t>
  </si>
  <si>
    <t>バルサルタン</t>
  </si>
  <si>
    <t>ディオバン錠４０ｍｇ　</t>
  </si>
  <si>
    <t>テガフール・ギメラシル・オテラシルカリウム</t>
  </si>
  <si>
    <t>桂枝加芍薬大黄湯エキス</t>
  </si>
  <si>
    <t>ツムラ桂枝加芍薬大黄湯（１３４）　</t>
  </si>
  <si>
    <t>麻黄附子細辛湯エキス</t>
  </si>
  <si>
    <t>ツムラ麻黄附子細辛湯（１２７）</t>
  </si>
  <si>
    <t>柴苓湯エキス</t>
  </si>
  <si>
    <t>ツムラ柴苓湯（１１４）　</t>
  </si>
  <si>
    <t>ツムラ小柴胡湯加桔梗石膏（１０９）　</t>
  </si>
  <si>
    <t>牛車腎気丸エキス</t>
  </si>
  <si>
    <t>ツムラ牛車腎気丸（１０７）</t>
  </si>
  <si>
    <t>温経湯エキス</t>
  </si>
  <si>
    <t>ツムラ温経湯（１０６）　</t>
  </si>
  <si>
    <t>大建中湯エキス</t>
  </si>
  <si>
    <t>ツムラ大建中湯（１００）　</t>
  </si>
  <si>
    <t>小建中湯エキス</t>
  </si>
  <si>
    <t>ツムラ小建中湯（０９９）　</t>
  </si>
  <si>
    <t>清肺湯エキス</t>
  </si>
  <si>
    <t>ツムラ清肺湯（０９０）　</t>
  </si>
  <si>
    <t>抑肝散加陳皮半夏エキス</t>
  </si>
  <si>
    <t>ツムラ抑肝散加陳皮半夏（０８３）</t>
  </si>
  <si>
    <t>芍薬甘草湯エキス</t>
  </si>
  <si>
    <t>ツムラ芍薬甘草湯（０６８）</t>
  </si>
  <si>
    <t>防風通聖散エキス</t>
  </si>
  <si>
    <t>ツムラ防風通聖散（０６２）</t>
  </si>
  <si>
    <t>抑肝散エキス</t>
  </si>
  <si>
    <t>ツムラ抑肝散（０５４）　</t>
  </si>
  <si>
    <t>荊芥連翹湯エキス</t>
  </si>
  <si>
    <t>ツムラ荊芥連翹湯（０５０）　</t>
  </si>
  <si>
    <t>十全大補湯エキス</t>
  </si>
  <si>
    <t>ツムラ十全大補湯（０４８）　</t>
  </si>
  <si>
    <t>ツムラ釣藤散（０４７）　</t>
  </si>
  <si>
    <t>六君子湯エキス</t>
  </si>
  <si>
    <t>ツムラ六君子湯（０４３）　</t>
  </si>
  <si>
    <t>補中益気湯エキス</t>
  </si>
  <si>
    <t>ツムラ補中益気湯（０４１）　</t>
  </si>
  <si>
    <t>猪苓湯エキス</t>
  </si>
  <si>
    <t>ツムラ猪苓湯（０４０）　</t>
  </si>
  <si>
    <t>苓桂朮甘湯エキス</t>
  </si>
  <si>
    <t>ツムラ苓桂朮甘湯（０３９）　　</t>
  </si>
  <si>
    <t>麦門冬湯エキス</t>
  </si>
  <si>
    <t>ツムラ麦門冬湯（０２９）</t>
  </si>
  <si>
    <t>ツムラ越婢加朮湯（０２８）　　</t>
  </si>
  <si>
    <t>桂枝茯苓丸エキス</t>
  </si>
  <si>
    <t>ツムラ桂枝茯苓丸（０２５）　</t>
  </si>
  <si>
    <t>加味逍遥散エキス</t>
  </si>
  <si>
    <t>ツムラ加味逍遥散（０２４）　</t>
  </si>
  <si>
    <t>当帰芍薬散エキス</t>
  </si>
  <si>
    <t>ツムラ当帰芍薬散（０２３）　</t>
  </si>
  <si>
    <t>ツムラ防已黄耆湯（０２０）　　</t>
  </si>
  <si>
    <t>小青竜湯エキス</t>
  </si>
  <si>
    <t>ツムラ小青竜湯（０１９）　</t>
  </si>
  <si>
    <t>五苓散エキス</t>
  </si>
  <si>
    <t>ツムラ五苓散（０１７）　</t>
  </si>
  <si>
    <t>半夏厚朴湯エキス</t>
  </si>
  <si>
    <t>ツムラ半夏厚朴湯（０１６）　</t>
  </si>
  <si>
    <t>ツムラ黄連解毒湯（０１５）　</t>
  </si>
  <si>
    <t>半夏瀉心湯エキス</t>
  </si>
  <si>
    <t>ツムラ半夏瀉心湯（０１４）　</t>
  </si>
  <si>
    <t>柴胡桂枝湯エキス</t>
  </si>
  <si>
    <t>ツムラ柴胡桂枝湯（０１０）　　</t>
  </si>
  <si>
    <t>ツムラ大柴胡湯（００８）　</t>
  </si>
  <si>
    <t>八味地黄丸エキス</t>
  </si>
  <si>
    <t>ツムラ八味地黄丸（００７）　</t>
  </si>
  <si>
    <t>乙字湯エキス</t>
  </si>
  <si>
    <t>ツムラ乙字湯（００３）　</t>
  </si>
  <si>
    <t>葛根湯エキス</t>
  </si>
  <si>
    <t>ツムラ葛根湯（００１）　</t>
  </si>
  <si>
    <t>沈降炭酸カルシウム</t>
  </si>
  <si>
    <t>チロナミン錠２５μｇ</t>
  </si>
  <si>
    <t>レボチロキシンナトリウム</t>
  </si>
  <si>
    <t>チラーヂンＳ錠５０μｇ　</t>
  </si>
  <si>
    <t>チラーヂンＳ錠２５μｇ</t>
  </si>
  <si>
    <t>バレニクリン酒石酸塩</t>
  </si>
  <si>
    <t>チャンピックス錠１ｍｇ</t>
  </si>
  <si>
    <t>チャンピックス錠０．５ｍｇ</t>
  </si>
  <si>
    <t>エトレチナート</t>
  </si>
  <si>
    <t>チガソンカプセル１０ｍｇ</t>
  </si>
  <si>
    <t>プロピルチオウラシル</t>
  </si>
  <si>
    <t>チウラジール錠５０ｍｇ　</t>
  </si>
  <si>
    <t>チキジウム臭化物</t>
  </si>
  <si>
    <t>チアトンカプセル１０ｍｇ　</t>
  </si>
  <si>
    <t>タンニン酸アルブミン</t>
  </si>
  <si>
    <t>タンニン酸アルブミン　「メタル」</t>
  </si>
  <si>
    <t>ダントロレンナトリウム水和物</t>
    <rPh sb="11" eb="14">
      <t>スイワブツ</t>
    </rPh>
    <phoneticPr fontId="2"/>
  </si>
  <si>
    <t>ダントリウムカプセル２５ｍｇ　</t>
  </si>
  <si>
    <t>単シロップ</t>
  </si>
  <si>
    <t>単シロップ　　</t>
  </si>
  <si>
    <t>炭酸水素ナトリウム</t>
  </si>
  <si>
    <t>炭酸水素ナトリウム（重曹）　</t>
  </si>
  <si>
    <t>タリオン錠１０ｍｇ</t>
  </si>
  <si>
    <t>クリンダマイシン塩酸塩</t>
  </si>
  <si>
    <t>ダラシンカプセル１５０ｍｇ</t>
  </si>
  <si>
    <t>オセルタミビルリン酸塩</t>
  </si>
  <si>
    <t>タミフルドライシロップ　３％（３０ｍｇ／ｇ）</t>
  </si>
  <si>
    <t>タミフルカプセル７５ｍｇ</t>
  </si>
  <si>
    <t>タチオン錠１００ｍｇ　</t>
  </si>
  <si>
    <t>タケプロンＯＤ錠１５ｍｇ　　　　　　　　</t>
  </si>
  <si>
    <t>シメチジン</t>
  </si>
  <si>
    <t>タガメット細粒２０％（２００ｍｇ／ｇ）</t>
  </si>
  <si>
    <t>ダイオウ</t>
  </si>
  <si>
    <t>ダイオウ末　</t>
  </si>
  <si>
    <t>アセタゾラミド</t>
  </si>
  <si>
    <t>ダイアモックス錠２５０ｍｇ　</t>
  </si>
  <si>
    <t>ソレトン錠８０ｍｇ　</t>
  </si>
  <si>
    <t>アルプラゾラム</t>
  </si>
  <si>
    <t>ソラナックス錠０．４ｍｇ</t>
  </si>
  <si>
    <t>アシクロビル</t>
  </si>
  <si>
    <t>ゾビラックス錠２００ｍｇ</t>
  </si>
  <si>
    <t>ゾルミトリプタン</t>
  </si>
  <si>
    <t>ゾーミッグＲＭ錠２．５ｍｇ　</t>
  </si>
  <si>
    <t>センノシド</t>
  </si>
  <si>
    <t>メトプロロール酒石酸塩</t>
  </si>
  <si>
    <t>セロケン錠２０ｍｇ　</t>
  </si>
  <si>
    <t>イフェンプロジル酒石酸塩</t>
  </si>
  <si>
    <t>セロクラール錠２０ｍｇ　</t>
  </si>
  <si>
    <t>カペシタビン</t>
  </si>
  <si>
    <t>ゼローダ錠３００ｍｇ</t>
  </si>
  <si>
    <t>ハロペリドール</t>
  </si>
  <si>
    <t>セレネース錠３ｍｇ　</t>
  </si>
  <si>
    <t>セレネース錠０．７５ｍｇ　</t>
  </si>
  <si>
    <t>セレニカＲ顆粒４０％</t>
  </si>
  <si>
    <t>セレスタミン配合錠　</t>
  </si>
  <si>
    <t>セレコキシブ</t>
  </si>
  <si>
    <t>セレコックス錠１００ｍｇ</t>
  </si>
  <si>
    <t>セルベックスカプセル５０ｍｇ　</t>
  </si>
  <si>
    <t>ミコフェノール酸モフェチル</t>
  </si>
  <si>
    <t>セルセプトカプセル２５０ｍｇ</t>
  </si>
  <si>
    <t>ジアゼパム</t>
  </si>
  <si>
    <t>セルシン錠５ｍｇ　</t>
  </si>
  <si>
    <t>セルシン錠２ｍｇ</t>
  </si>
  <si>
    <t>セフゾン細粒小児用　１０％（１００ｍｇ／ｇ）　</t>
  </si>
  <si>
    <t>ラミブジン</t>
  </si>
  <si>
    <t>ゼフィックス錠１００ｍｇ</t>
  </si>
  <si>
    <t>セファランチン</t>
  </si>
  <si>
    <t>セファランチン錠１ｍｇ</t>
  </si>
  <si>
    <t>ジフェニドール塩酸塩</t>
  </si>
  <si>
    <t>セファドール錠２５ｍｇ</t>
  </si>
  <si>
    <t>セディール錠１０ｍｇ　</t>
  </si>
  <si>
    <t>スピロペント錠１０μｇ</t>
  </si>
  <si>
    <t>スピロノラクトン</t>
  </si>
  <si>
    <t>スピロノラクトン錠２５ｍｇ「トーワ」</t>
  </si>
  <si>
    <t>胆道疾患治療薬</t>
  </si>
  <si>
    <t>スパカール錠４０ｍｇ</t>
  </si>
  <si>
    <t>イベルメクチン</t>
  </si>
  <si>
    <t>ストロメクトール錠３ｍｇ</t>
  </si>
  <si>
    <t>麻酔薬</t>
  </si>
  <si>
    <t>オキセサゼイン</t>
  </si>
  <si>
    <t>ストロカイン錠５ｍｇ　</t>
  </si>
  <si>
    <t>イミダフェナシン</t>
  </si>
  <si>
    <t>ステーブラ錠０．１ｍｇ</t>
  </si>
  <si>
    <t>シタラビンオクホスファート水和物</t>
    <rPh sb="13" eb="15">
      <t>スイワ</t>
    </rPh>
    <rPh sb="15" eb="16">
      <t>ブツ</t>
    </rPh>
    <phoneticPr fontId="2"/>
  </si>
  <si>
    <t>スタラシドカプセル５０ｍｇ</t>
  </si>
  <si>
    <t>スターシス錠９０ｍｇ</t>
  </si>
  <si>
    <t>スニチニブリンゴ酸塩</t>
  </si>
  <si>
    <t>スーテントカプセル１２．５ｍｇ</t>
  </si>
  <si>
    <t>シンメトレル錠５０ｍｇ　</t>
  </si>
  <si>
    <t>シンメトレル細粒　１０％（１００ｍｇ／ｇ）</t>
  </si>
  <si>
    <t>シンバスタチン</t>
  </si>
  <si>
    <t>シンバスタチン錠５ｍｇ「マイラン」</t>
  </si>
  <si>
    <t>セチリジン塩酸塩</t>
  </si>
  <si>
    <t>ジルテック錠１０ｍｇ　</t>
  </si>
  <si>
    <t>シベンゾリンコハク酸塩</t>
  </si>
  <si>
    <t>シベノール錠１００ｍｇ　</t>
  </si>
  <si>
    <t>フルコナゾール</t>
  </si>
  <si>
    <t>ジフルカンカプセル１００ｍｇ　</t>
  </si>
  <si>
    <t>アジスロマイシン水和物</t>
  </si>
  <si>
    <t>ジスロマック錠２５０ｍｇ　</t>
  </si>
  <si>
    <t>ジスロマック細粒小児用１０％　（１００ｍｇ／ｇ）</t>
  </si>
  <si>
    <t>ジゴシン散０．１％（１ｍｇ／ｇ）</t>
  </si>
  <si>
    <t>ジゴキシンＫＹ錠０．２５</t>
  </si>
  <si>
    <t>ニコランジル</t>
  </si>
  <si>
    <t>シグマート錠５ｍｇ</t>
  </si>
  <si>
    <t>アスコルビン酸、パントテン酸カルシウム</t>
  </si>
  <si>
    <t>シーピー配合顆粒　１ｇ</t>
  </si>
  <si>
    <t>ジアスターゼ</t>
  </si>
  <si>
    <t>サンリズムカプセル５０ｍｇ　</t>
  </si>
  <si>
    <t>酸化マグネシウム　</t>
  </si>
  <si>
    <t>アモキシシリン水和物</t>
  </si>
  <si>
    <t>サワシリンカプセル２５０ｍｇ　</t>
  </si>
  <si>
    <t>サノレックス錠０．５ｍｇ</t>
  </si>
  <si>
    <t>ザジテンドライシロップ　０．１％　（１ｍｇ／ｇ）</t>
  </si>
  <si>
    <t>ザジテンシロップ　０．０２％　（０．２ｍｇ／ｍｌ）</t>
  </si>
  <si>
    <t>アロプリノール</t>
  </si>
  <si>
    <t>ザイロリック錠１００ｍｇ　　　</t>
  </si>
  <si>
    <t>ミソプロストール</t>
  </si>
  <si>
    <t>サイトテック錠２００μｇ　</t>
  </si>
  <si>
    <t>サアミオン錠５ｍｇ　</t>
  </si>
  <si>
    <t>ピランテルパモ酸塩</t>
  </si>
  <si>
    <t>コンバントリンドライシロップ　ＨＳ１ｇ（１００ｍｇ／ｇ）</t>
  </si>
  <si>
    <t>クロルプロマジン塩酸塩</t>
  </si>
  <si>
    <t>コントミン糖衣錠１２．５ｍｇ　</t>
  </si>
  <si>
    <t>メチルフェニデート塩酸塩</t>
  </si>
  <si>
    <t>コンサータ錠２７ｍｇ</t>
  </si>
  <si>
    <t>コンサータ錠１８ｍｇ</t>
  </si>
  <si>
    <t>コレスチミド</t>
  </si>
  <si>
    <t>コレバインミニ　８３％顆粒</t>
  </si>
  <si>
    <t>コルヒチン</t>
  </si>
  <si>
    <t>コルヒチン錠０．５ｍｇ「タカタ」</t>
  </si>
  <si>
    <t>コメリアンコーワ錠５０ｍｇ　</t>
  </si>
  <si>
    <t>エンタカポン</t>
  </si>
  <si>
    <t>コムタン錠１００ｍｇ</t>
  </si>
  <si>
    <t>ペリンドプリルエルブミン</t>
  </si>
  <si>
    <t>コバシル錠２ｍｇ</t>
  </si>
  <si>
    <t>ベニジピン塩酸塩</t>
  </si>
  <si>
    <t>コニール錠４ｍｇ　</t>
  </si>
  <si>
    <t>フロプロピオン</t>
  </si>
  <si>
    <t>コスパノンカプセル４０ｍｇ　</t>
  </si>
  <si>
    <t>ヒドロコルチゾン</t>
  </si>
  <si>
    <t>コートリル錠１０ｍｇ　</t>
  </si>
  <si>
    <t>ケルロング錠５ｍｇ　</t>
  </si>
  <si>
    <t>イブジラスト</t>
  </si>
  <si>
    <t>ケタスカプセル１０ｍｇ　</t>
  </si>
  <si>
    <t>フィトナジオン</t>
  </si>
  <si>
    <t>ケーワン錠５ｍｇ　</t>
  </si>
  <si>
    <t>クロミッド錠５０ｍｇ　</t>
  </si>
  <si>
    <t>球形吸着炭</t>
    <rPh sb="0" eb="2">
      <t>キュウケイ</t>
    </rPh>
    <rPh sb="2" eb="4">
      <t>キュウチャク</t>
    </rPh>
    <rPh sb="4" eb="5">
      <t>スミ</t>
    </rPh>
    <phoneticPr fontId="2"/>
  </si>
  <si>
    <t>クレメジン細粒分包　２ｇ</t>
  </si>
  <si>
    <t>ロスバスタチンカルシウム</t>
  </si>
  <si>
    <t>グレースビット錠５０㎎</t>
  </si>
  <si>
    <t>ミチグリニドカルシウム水和物</t>
  </si>
  <si>
    <t>グルファスト錠１０ｍｇ</t>
  </si>
  <si>
    <t>グルコン酸カリウム</t>
  </si>
  <si>
    <t>グルコンサンＫ細粒４ｍＥｑ／ｇ　ＨＳ１ｇ　</t>
  </si>
  <si>
    <t>グリクラジド</t>
  </si>
  <si>
    <t>グリミクロンＨＡ錠２０ｍｇ　</t>
  </si>
  <si>
    <t>イマチニブメシル酸塩</t>
  </si>
  <si>
    <t>グリベック錠１００ｍｇ　</t>
  </si>
  <si>
    <t>グリチルリチン酸‐アンモニウム‐グリシン‐DL‐メチオニン</t>
    <rPh sb="7" eb="8">
      <t>サン</t>
    </rPh>
    <phoneticPr fontId="2"/>
  </si>
  <si>
    <t>グリチロン配合錠　</t>
  </si>
  <si>
    <t>トフィソパム</t>
  </si>
  <si>
    <t>グランダキシン錠５０ｍｇ</t>
  </si>
  <si>
    <t>ロラタジン</t>
  </si>
  <si>
    <t>クラリチンレディタブ錠１０ｍｇ</t>
  </si>
  <si>
    <t>クラリスロマイシン</t>
  </si>
  <si>
    <t>クラリスドライシロップ　１０％　小児用（１００ｍｇ／ｇ）　</t>
  </si>
  <si>
    <t>クラリス錠小児用５０ｍｇ</t>
  </si>
  <si>
    <t>クラリス錠２００ｍｇ</t>
  </si>
  <si>
    <t>グラマリール錠２５ｍｇ</t>
  </si>
  <si>
    <t>クラビット錠５００ｍｇ</t>
  </si>
  <si>
    <t>メナテトレノン</t>
  </si>
  <si>
    <t>グラケーカプセル１５ｍｇ　</t>
  </si>
  <si>
    <t>シタグリプチンリン酸塩水和物</t>
  </si>
  <si>
    <t>グラクティブ錠５０ｍｇ</t>
  </si>
  <si>
    <t>キプレスチュアブル錠５ｍｇ　</t>
  </si>
  <si>
    <t>リドカイン塩酸塩</t>
  </si>
  <si>
    <t>キシロカインビスカス　２％　</t>
  </si>
  <si>
    <t>アセトアミノフェン</t>
  </si>
  <si>
    <t>カロナール細粒２０％（２００ｍｇ／ｇ）</t>
  </si>
  <si>
    <t>アゼルニジピン</t>
  </si>
  <si>
    <t>カルブロック錠８ｍｇ</t>
  </si>
  <si>
    <t>カルネート錠５ｍｇ</t>
  </si>
  <si>
    <t>ドキサゾシンメシル酸塩</t>
  </si>
  <si>
    <t>カルデナリン錠４ｍｇ　</t>
  </si>
  <si>
    <t>カルデナリン錠１ｍｇ　</t>
  </si>
  <si>
    <t>マニジピン塩酸塩</t>
  </si>
  <si>
    <t>カルスロット錠２０ｍｇ　</t>
  </si>
  <si>
    <t>カルスロット錠１０ｍｇ</t>
  </si>
  <si>
    <t>ポリスチレンスルホン酸カルシウム</t>
  </si>
  <si>
    <t>カリメートドライシロップ　５．４ｇヒート</t>
  </si>
  <si>
    <t>ガバペンチン</t>
  </si>
  <si>
    <t>ガバペン錠４００ｍｇ</t>
  </si>
  <si>
    <t>カベルゴリン</t>
  </si>
  <si>
    <t>カバサール錠１．０ｍｇ</t>
  </si>
  <si>
    <t>カナマイシン一硫酸塩</t>
    <rPh sb="6" eb="7">
      <t>イチ</t>
    </rPh>
    <phoneticPr fontId="2"/>
  </si>
  <si>
    <t>カナマイシンカプセル２５０ｍｇ「明治」</t>
  </si>
  <si>
    <t>ビカルタミド</t>
  </si>
  <si>
    <t>カソデックス錠８０ｍｇ　</t>
  </si>
  <si>
    <t>ガスモチン錠５ｍｇ　</t>
  </si>
  <si>
    <t>ガスターＤ錠２０ｍｇ　</t>
  </si>
  <si>
    <t>ジメチコン</t>
  </si>
  <si>
    <t>ガスコンドロップ内用液　２％</t>
  </si>
  <si>
    <t>ガスコン錠８０ｍｇ　</t>
  </si>
  <si>
    <t>βーガラクトシダーゼ</t>
  </si>
  <si>
    <t>オリザチーム顆粒　　</t>
  </si>
  <si>
    <t>オメプラール錠１０ｍｇ　</t>
  </si>
  <si>
    <t>リマプロストアルファデクス</t>
  </si>
  <si>
    <t>オパルモン錠５μｇ</t>
  </si>
  <si>
    <t>プランルカスト水和物</t>
  </si>
  <si>
    <t>オノンドライシロップ　１０％</t>
  </si>
  <si>
    <t>オノンカプセル１１２．５ｍｇ</t>
  </si>
  <si>
    <t>フルタミド</t>
  </si>
  <si>
    <t>オダイン錠１２５ｍｇ</t>
  </si>
  <si>
    <t>トスフロキサシントシル酸塩水和物</t>
  </si>
  <si>
    <t>オゼックス錠１５０ｍｇ　</t>
  </si>
  <si>
    <t>オゼックス細粒小児用１５％　</t>
  </si>
  <si>
    <t>オキシコドン塩酸塩水和物</t>
  </si>
  <si>
    <t>クラブラン酸カリウム･アモキシシリン水和物</t>
    <rPh sb="18" eb="21">
      <t>スイワブツ</t>
    </rPh>
    <phoneticPr fontId="2"/>
  </si>
  <si>
    <t>オーグメンチン配合錠２５０ＲＳ</t>
  </si>
  <si>
    <t>オイグルコン錠２．５ｍｇ</t>
  </si>
  <si>
    <t>オイグルコン錠１．２５ｍｇ　</t>
  </si>
  <si>
    <t>シクロホスファミド水和物</t>
    <rPh sb="9" eb="12">
      <t>スイワブツ</t>
    </rPh>
    <phoneticPr fontId="2"/>
  </si>
  <si>
    <t>エンドキサン錠５０ｍｇ　</t>
  </si>
  <si>
    <t>塩化ナトリウム</t>
  </si>
  <si>
    <t>塩化ナトリウム　</t>
  </si>
  <si>
    <t>経腸栄養剤（成分栄養剤）</t>
  </si>
  <si>
    <t>エレンタール配合内用剤　ＨＳ８０ｇ　</t>
  </si>
  <si>
    <t>Ｌ－メントール</t>
  </si>
  <si>
    <t>エリスロマイシンエチルコハク酸エステル</t>
  </si>
  <si>
    <t>エリスロシンドライシロップＷ２０％　１ｇ</t>
  </si>
  <si>
    <t>セファクロル</t>
  </si>
  <si>
    <t>ＭＳツワイスロンカプセル１０ｍｇ</t>
  </si>
  <si>
    <t>ＭＳコンチン錠６０ｍｇ</t>
  </si>
  <si>
    <t>ＭＳコンチン錠３０ｍｇ</t>
  </si>
  <si>
    <t>モルヒネ硫酸塩水和物</t>
    <rPh sb="7" eb="10">
      <t>スイワブツ</t>
    </rPh>
    <phoneticPr fontId="2"/>
  </si>
  <si>
    <t>ＭＳコンチン錠１０ｍｇ</t>
  </si>
  <si>
    <t>セビメリン塩酸塩</t>
  </si>
  <si>
    <t>エボザックカプセル３０ｍｇ</t>
  </si>
  <si>
    <t>ウラビジル</t>
  </si>
  <si>
    <t>エブランチルカプセル１５ｍｇ</t>
  </si>
  <si>
    <t>セレギリン塩酸塩</t>
  </si>
  <si>
    <t>エフピーＯＤ錠２．５ｍｇ</t>
  </si>
  <si>
    <t>エタンブトール塩酸塩</t>
  </si>
  <si>
    <t>エブトール錠２５０ｍｇ</t>
  </si>
  <si>
    <t>エトスクシミド</t>
  </si>
  <si>
    <t>エピレオプチマル散（５００ｍｇ／ｇ）</t>
  </si>
  <si>
    <t>オオウメガサソウ、ハコヤナギ、セイヨウオキナグサ、スギナ各エキス　　精製小麦胚芽油</t>
    <rPh sb="34" eb="36">
      <t>セイセイ</t>
    </rPh>
    <rPh sb="36" eb="38">
      <t>コムギ</t>
    </rPh>
    <phoneticPr fontId="2"/>
  </si>
  <si>
    <t>エビプロスタット配合錠ＤＢ</t>
  </si>
  <si>
    <t>ラロキシフェン塩酸塩</t>
  </si>
  <si>
    <t>エビスタ錠６０ｍｇ</t>
  </si>
  <si>
    <t>エパルレスタット錠５０ｍｇ「ファイザー」</t>
  </si>
  <si>
    <t>イコサペント酸エチル</t>
  </si>
  <si>
    <t>エパデールＳ３００　３００ｍｇ　　　　　　</t>
  </si>
  <si>
    <t>エバステル錠１０ｍｇ　</t>
  </si>
  <si>
    <t>エルデカルシトール</t>
  </si>
  <si>
    <t>エディロールカプセル０．７５μｇ</t>
  </si>
  <si>
    <t>エストリオール</t>
  </si>
  <si>
    <t>エストリール錠１ｍｇ　</t>
  </si>
  <si>
    <t>ｲｿﾌﾟﾛﾋﾟﾙｱﾝﾁﾋﾟﾘﾝ　ｱｾﾄｱﾐﾉﾌｪﾝ　ｱﾘﾙｲｿﾌﾟﾛﾋﾟﾙｱｾﾁﾙ尿素　無水ｶﾌｪｲﾝ</t>
  </si>
  <si>
    <t>ＳＧ配合顆粒　１ｇ</t>
  </si>
  <si>
    <t>ゾニサミド</t>
  </si>
  <si>
    <t>エクセグラン錠１００ｍｇ　</t>
  </si>
  <si>
    <t>エクセグラン散２０％（２００ｍｇ／ｇ）</t>
  </si>
  <si>
    <t>テモカプリル塩酸塩</t>
  </si>
  <si>
    <t>エースコール錠２ｍｇ　</t>
  </si>
  <si>
    <t>ＡＴＰ腸溶錠２０ｍｇ「第一三共」　</t>
  </si>
  <si>
    <t>ウルソデオキシコール酸</t>
  </si>
  <si>
    <t>ウルソ錠１００ｍｇ　</t>
  </si>
  <si>
    <t>クエン酸Ｋ、クエン酸Ｎa</t>
  </si>
  <si>
    <t>ウラリット配合錠　</t>
  </si>
  <si>
    <t>ジスチグミン臭化物</t>
  </si>
  <si>
    <t>ウブレチド錠５ｍｇ</t>
  </si>
  <si>
    <t>インフリーカプセル１００ｍｇ　</t>
  </si>
  <si>
    <t>インクレミンシロップ　５％（５０ｍｇ／ｍｌ）</t>
  </si>
  <si>
    <t>ゲフィチニブ</t>
  </si>
  <si>
    <t>イレッサ錠２５０ｍｇ</t>
  </si>
  <si>
    <t>イリボー錠５μｇ</t>
  </si>
  <si>
    <t>アザチオプリン</t>
  </si>
  <si>
    <t>イムラン錠５０ｍｇ</t>
  </si>
  <si>
    <t>イトラコナゾール</t>
  </si>
  <si>
    <t>イトリゾールカプセル５０ｍｇ　</t>
  </si>
  <si>
    <t>イソニアジド</t>
  </si>
  <si>
    <t>イスコチン錠１００ｍｇ　</t>
  </si>
  <si>
    <t>イコサペント酸エチル粒状カプセル９００ｍｇ「日医工」　</t>
  </si>
  <si>
    <t>レベチラセタム</t>
  </si>
  <si>
    <t>イーケプラ錠５００ｍｇ</t>
  </si>
  <si>
    <t>サルポグレラート塩酸塩</t>
  </si>
  <si>
    <t>アンプラーグ錠１００ｍｇ　</t>
  </si>
  <si>
    <t>アンジュ２１錠</t>
  </si>
  <si>
    <t>アンカロン錠１００ｍｇ</t>
  </si>
  <si>
    <t>センナ、センナジツ</t>
  </si>
  <si>
    <t>アローゼン顆粒</t>
  </si>
  <si>
    <t>オロパタジン塩酸塩</t>
  </si>
  <si>
    <t>アレロックＯＤ錠５</t>
  </si>
  <si>
    <t>アレルギン散１％（１０ｍｇ／ｇ）</t>
  </si>
  <si>
    <t>フェニトイン</t>
  </si>
  <si>
    <t>アレビアチン散　１０％（１００ｍｇ／ｇ）</t>
  </si>
  <si>
    <t>エピナスチン塩酸塩</t>
  </si>
  <si>
    <t>アレジオン錠１０ｍｇ</t>
  </si>
  <si>
    <t>フェキソフェナジン塩酸塩</t>
  </si>
  <si>
    <t>アレグラ錠６０ｍｇ</t>
  </si>
  <si>
    <t>アレグラ錠３０ｍｇ</t>
  </si>
  <si>
    <t>アルロイドＧ内用液５％</t>
  </si>
  <si>
    <t>アルファカルシドール</t>
  </si>
  <si>
    <t>アルファロール内用液　０．５μｇ／ｍｌ</t>
  </si>
  <si>
    <t>アルファロールカプセル１μｇ　</t>
  </si>
  <si>
    <t>メチルドパ水和物</t>
  </si>
  <si>
    <t>アルドメット錠１２５ｍｇ　</t>
  </si>
  <si>
    <t>アルダクトンＡ錠２５ｍｇ　</t>
  </si>
  <si>
    <t>アルダクトンＡ細粒　１０％（１００ｍｇ／ｇ）</t>
  </si>
  <si>
    <t>アルサルミン内用液１０％　１０ｍｌ</t>
  </si>
  <si>
    <t>アルサルミン細粒９０％</t>
  </si>
  <si>
    <t>メルファラン</t>
  </si>
  <si>
    <t>アルケラン錠２ｍｇ　</t>
  </si>
  <si>
    <t>アナストロゾール</t>
  </si>
  <si>
    <t>アリミデックス錠１ｍｇ　</t>
  </si>
  <si>
    <t>フルスルチアミン</t>
  </si>
  <si>
    <t>アリナミンＦ糖衣錠２５ｍｇ　</t>
  </si>
  <si>
    <t>アリセプトＤ錠５ｍｇ</t>
  </si>
  <si>
    <t>アムロジピンベシル酸塩</t>
  </si>
  <si>
    <t>アムロジピンＯＤ錠５ｍｇ「ＮＰ」</t>
  </si>
  <si>
    <t>アムロジピンＯＤ錠２．５ｍｇ「ＮＰ」</t>
  </si>
  <si>
    <t>アミノバクト配合顆粒　</t>
  </si>
  <si>
    <t>グリメピリド</t>
  </si>
  <si>
    <t>アマリール錠３ｍｇ　</t>
  </si>
  <si>
    <t>アマリール錠１ｍｇ　</t>
  </si>
  <si>
    <t>アヘンチンキ</t>
  </si>
  <si>
    <t>アヘンチンキ　</t>
  </si>
  <si>
    <t>アプレゾリン錠１０ｍｇ</t>
  </si>
  <si>
    <t>トロキシピド</t>
  </si>
  <si>
    <t>アプレース錠１００ｍｇ　</t>
  </si>
  <si>
    <t>カルバゾクロムスルホン酸ナトリウム水和物</t>
    <rPh sb="17" eb="20">
      <t>スイワブツ</t>
    </rPh>
    <phoneticPr fontId="2"/>
  </si>
  <si>
    <t>アドナ錠３０ｍｇ　</t>
  </si>
  <si>
    <t>アドナ錠１０ｍｇ　</t>
  </si>
  <si>
    <t>天然ケイ酸アルミニウム</t>
  </si>
  <si>
    <t>アドソルビン原末　</t>
  </si>
  <si>
    <t>シルニジピン</t>
  </si>
  <si>
    <t>アテレック錠１０ｍｇ　</t>
  </si>
  <si>
    <t>アデノシン三リン酸二ナトリウム水和物</t>
    <rPh sb="15" eb="17">
      <t>スイワ</t>
    </rPh>
    <rPh sb="17" eb="18">
      <t>ブツ</t>
    </rPh>
    <phoneticPr fontId="2"/>
  </si>
  <si>
    <t>アデホス顆粒１０％　ＨＳ１ｇ</t>
  </si>
  <si>
    <t>ヒドロキシジンパモ酸塩</t>
  </si>
  <si>
    <t>アタラックスＰカプセル２５ｍｇ</t>
  </si>
  <si>
    <t>ニフェジピン</t>
  </si>
  <si>
    <t>アダラートＣＲ錠２０ｍｇ</t>
  </si>
  <si>
    <t>アダラートＬ錠２０ｍｇ</t>
  </si>
  <si>
    <t>眼科用剤</t>
  </si>
  <si>
    <t>ヘレニエン</t>
  </si>
  <si>
    <t>アダプチノール錠５ｍｇ</t>
  </si>
  <si>
    <t>アセトアミノフェン錠２００ｍｇ「ＮＰ」</t>
  </si>
  <si>
    <t>チペピジンヒベンズ酸塩</t>
  </si>
  <si>
    <t>アスベリンシロップ０．５％　</t>
  </si>
  <si>
    <t>アスベリン錠１０ｍｇ　</t>
  </si>
  <si>
    <t>アスベリン散１０％</t>
  </si>
  <si>
    <t>アプリンジン塩酸塩</t>
  </si>
  <si>
    <t>アスペノンカプセル１０ｍｇ</t>
  </si>
  <si>
    <t>アスピリン　</t>
  </si>
  <si>
    <t>Ｌ―アスパラギン酸カリウム</t>
  </si>
  <si>
    <t>アスパラカリウム錠３００ｍｇ　</t>
  </si>
  <si>
    <t>Ｌ―アスパラギン酸カルシウム水和物</t>
    <rPh sb="14" eb="16">
      <t>スイワ</t>
    </rPh>
    <rPh sb="16" eb="17">
      <t>ブツ</t>
    </rPh>
    <phoneticPr fontId="2"/>
  </si>
  <si>
    <t>アスパラＣＡ錠２００ｍｇ　</t>
  </si>
  <si>
    <t>アストリックドライシロップ　８０％（８００ｍｇ／ｇ）</t>
  </si>
  <si>
    <t>ジメモルファンリン酸塩</t>
  </si>
  <si>
    <t>アストミン錠１０ｍｇ　</t>
  </si>
  <si>
    <t>サラゾスルファピリジン</t>
  </si>
  <si>
    <t>アザルフィジンＥＮ錠５００ｍｇ　</t>
  </si>
  <si>
    <t>アサコール錠４００ｍｇ　</t>
  </si>
  <si>
    <t>ピオグリタゾン</t>
  </si>
  <si>
    <t>アクトス錠１５ｍｇ</t>
  </si>
  <si>
    <t>アイピーディカプセル１００ｍｇ</t>
  </si>
  <si>
    <t>一硝酸イソソルビド</t>
  </si>
  <si>
    <t>アイトロール錠２０ｍｇ　</t>
  </si>
  <si>
    <t>トリヘキシフェニジル塩酸塩</t>
  </si>
  <si>
    <t>アーテン錠２ｍｇ</t>
  </si>
  <si>
    <t>カルベジロール</t>
  </si>
  <si>
    <t>アーチスト錠２．５ｍｇ</t>
  </si>
  <si>
    <t>アーチスト錠１０ｍｇ　</t>
  </si>
  <si>
    <t>先・後発</t>
    <phoneticPr fontId="3"/>
  </si>
  <si>
    <t>一般名</t>
  </si>
  <si>
    <t>薬品名</t>
  </si>
  <si>
    <t>ブブレノルフィン</t>
  </si>
  <si>
    <t>酸化亜鉛</t>
  </si>
  <si>
    <t>消毒薬</t>
  </si>
  <si>
    <t>ラノコナゾール</t>
  </si>
  <si>
    <t>歯科・口腔用剤</t>
  </si>
  <si>
    <t>アドエア２５０ディスカス６０吸入用</t>
  </si>
  <si>
    <t>サルメテロールキシナホ酸塩／フルチカゾンプロピオン酸エステル</t>
  </si>
  <si>
    <t>気管支喘息治療薬</t>
  </si>
  <si>
    <t xml:space="preserve">フルルビプロフェン </t>
  </si>
  <si>
    <t>アネトカインゼリー　２％　５０ｍｌ</t>
  </si>
  <si>
    <t>アフタッチ口腔用貼付剤２５μｇ　</t>
  </si>
  <si>
    <t>トリアムシノロンアセトニド</t>
  </si>
  <si>
    <t>ビダラビン</t>
  </si>
  <si>
    <t>安息香チンキ</t>
  </si>
  <si>
    <t>ポビドンヨード</t>
  </si>
  <si>
    <t>イソプロパノール</t>
  </si>
  <si>
    <t>インドメタシン</t>
  </si>
  <si>
    <t>イナビル吸入粉末剤２０ｍｇ</t>
  </si>
  <si>
    <t>ラニナミビルオクタン酸エステル水和物</t>
  </si>
  <si>
    <t>イミグラン点鼻液２０</t>
  </si>
  <si>
    <t>スマトリプタン</t>
  </si>
  <si>
    <t>乾燥ＢＣＧ</t>
  </si>
  <si>
    <t>クロモグリク酸ナトリウム</t>
  </si>
  <si>
    <t>ブリンゾラミド</t>
  </si>
  <si>
    <t>混合死菌浮遊液・ヒドロコルチゾン配合</t>
  </si>
  <si>
    <t>エタノール</t>
  </si>
  <si>
    <t>抱水クロラール</t>
  </si>
  <si>
    <t>ＳＰトローチ０．２５ｍｇ「明治」　</t>
  </si>
  <si>
    <t>エタノール（局方）５００ｍｌ</t>
  </si>
  <si>
    <t>クロタミトン</t>
  </si>
  <si>
    <t>マキサカルシトール</t>
  </si>
  <si>
    <t>オキシドール</t>
  </si>
  <si>
    <t>オスバン消毒液１０％５００ｍｌ</t>
  </si>
  <si>
    <t>オリブ油</t>
  </si>
  <si>
    <t>シクレソニド</t>
  </si>
  <si>
    <t>ピノレキシン</t>
  </si>
  <si>
    <t>キュバール５０エアゾール</t>
  </si>
  <si>
    <t>大腸菌死菌浮遊液・ヒドロコルチゾン</t>
  </si>
  <si>
    <t>痔疾患治療薬</t>
  </si>
  <si>
    <t>グリセリン</t>
  </si>
  <si>
    <t>クロラムフェニコール</t>
  </si>
  <si>
    <t>スルファジアジン銀</t>
  </si>
  <si>
    <t>耳鼻咽喉科用剤</t>
  </si>
  <si>
    <t>サリチル酸</t>
  </si>
  <si>
    <t>シアノコバラミン</t>
  </si>
  <si>
    <t>フルチカゾンプロピオン酸エステル</t>
  </si>
  <si>
    <t>炭酸水素ナトリウム・リン酸二水素ナトリウム配合</t>
  </si>
  <si>
    <t>グルタラール</t>
  </si>
  <si>
    <t>スピール膏Ｍ</t>
  </si>
  <si>
    <t>スピリーバ２．５μｇレスピマット６０吸入</t>
  </si>
  <si>
    <t>フェルビナク</t>
  </si>
  <si>
    <t>オフロキサシン</t>
  </si>
  <si>
    <t>オフロサキシン</t>
  </si>
  <si>
    <t>デスモプレシンスプレー１０協和</t>
  </si>
  <si>
    <t>ベタメタゾン吉草酸エステル</t>
  </si>
  <si>
    <t>トロンビン</t>
  </si>
  <si>
    <t>モメタゾンフランカルボン酸エステル水和物</t>
  </si>
  <si>
    <t>ニコチネルＴＴＳ１０</t>
  </si>
  <si>
    <t>ニコチン</t>
  </si>
  <si>
    <t>ニコチネルＴＴＳ２０</t>
  </si>
  <si>
    <t>ニコチネルＴＴＳ３０</t>
  </si>
  <si>
    <t>プラノプロフェン</t>
  </si>
  <si>
    <t>白色ワセリン</t>
  </si>
  <si>
    <t>ハッカ油</t>
  </si>
  <si>
    <t>ヘパリン類似物質</t>
  </si>
  <si>
    <t>フルオロウラシル</t>
  </si>
  <si>
    <t>トラフェルミン</t>
  </si>
  <si>
    <t>ウフェナマート</t>
  </si>
  <si>
    <t>フェノール・酸化亜鉛</t>
  </si>
  <si>
    <t>フェンタニルクエン酸塩</t>
  </si>
  <si>
    <t>フシジンレオ軟膏２％</t>
  </si>
  <si>
    <t>フルタイド・１００ディスカス　</t>
  </si>
  <si>
    <t>フルタイド・２００ディスカス　</t>
  </si>
  <si>
    <t>フルオロメトロン</t>
  </si>
  <si>
    <t>ゲメプロスト</t>
  </si>
  <si>
    <t>アルプロスタジルアルファデクス</t>
  </si>
  <si>
    <t>ブロメライン</t>
  </si>
  <si>
    <t>ベセルナクリーム５％</t>
  </si>
  <si>
    <t>イミキモド</t>
  </si>
  <si>
    <t>ポビドンヨード液１０％</t>
  </si>
  <si>
    <t>トロピカミド</t>
  </si>
  <si>
    <t>メノエイドコンビパッチ</t>
  </si>
  <si>
    <t>メンタックススプレー１％　１０ｍｌ</t>
  </si>
  <si>
    <t>ケトプロフェン</t>
  </si>
  <si>
    <t>ラクティオンパップ７０ｍｇ</t>
  </si>
  <si>
    <t>リレンザ　（４ブリスター＊５）</t>
  </si>
  <si>
    <t>リンデロンＡ液（点眼・点鼻用）　０．１％</t>
  </si>
  <si>
    <t>ジフェンヒドラミン</t>
  </si>
  <si>
    <t>ワコビタール坐剤　１００ｍｇ</t>
  </si>
  <si>
    <t>フェノバルビタールナトリウム</t>
  </si>
  <si>
    <t>エピペン注射液０．１５ｍｇ</t>
  </si>
  <si>
    <t>エピペン注射液０．３ｍｇ</t>
  </si>
  <si>
    <t>エタネルセプト（遺伝子組換え）</t>
  </si>
  <si>
    <t>生理食塩液</t>
  </si>
  <si>
    <t>注射用蒸留水</t>
  </si>
  <si>
    <t>ノボラピッド３０ミックス注フレックスペン</t>
  </si>
  <si>
    <t>インスリンアスパルト（遺伝子組換え）</t>
  </si>
  <si>
    <t>ノボラピッド注フレックスペン</t>
  </si>
  <si>
    <t>ヒトインスリン（遺伝子組換え）</t>
  </si>
  <si>
    <t>ノルディトロピン　フレックスプロ注１０ｍｇ</t>
  </si>
  <si>
    <t>ソマトロピン（遺伝子組換え）</t>
  </si>
  <si>
    <t>ヒューマリンＲ注１００単位／ｍｌ</t>
  </si>
  <si>
    <t>ヒトインスリン（遺伝子組替え）</t>
  </si>
  <si>
    <t>ヒューマリンＮ注１００単位／ｍｌ</t>
  </si>
  <si>
    <t>ランタス注ソロスター　３００単位</t>
  </si>
  <si>
    <t>レベミル注フレックスペン</t>
  </si>
  <si>
    <t>インスリンデテミル（遺伝子組換え）</t>
  </si>
  <si>
    <t>アイオピジンＵＤ点眼液　１％　０．１ｍｌ</t>
  </si>
  <si>
    <t>アプラクロニジン塩酸塩</t>
  </si>
  <si>
    <t>亜鉛華単軟膏　１０％　</t>
  </si>
  <si>
    <t>アクアチムクリーム　１％　１０ｇ</t>
  </si>
  <si>
    <t>アクトシン軟膏３％　３０ｇ　</t>
  </si>
  <si>
    <t>アスタット軟膏１％　１０ｇ</t>
  </si>
  <si>
    <t>アズノールうがい液　４％</t>
  </si>
  <si>
    <t>アズレンスルホン酸ナトリウム水和物</t>
  </si>
  <si>
    <t>アズノール軟膏　０．０３３％</t>
  </si>
  <si>
    <t>ジメチルイソプロピルアズレン</t>
  </si>
  <si>
    <t>アドフィードパップ　４０ｍｇ　</t>
  </si>
  <si>
    <t>リドカイン塩酸塩</t>
    <rPh sb="7" eb="8">
      <t>エン</t>
    </rPh>
    <phoneticPr fontId="1"/>
  </si>
  <si>
    <t>アラセナ－Ａ軟膏３％　５ｇ　</t>
  </si>
  <si>
    <t>安息香チンキ　　</t>
  </si>
  <si>
    <t>アンテベートクリーム０．０５％　５ｇ</t>
  </si>
  <si>
    <t>ベタメタゾン酪酸エステルプロピオン酸エステル</t>
  </si>
  <si>
    <t>アンテベート軟膏０．０５％　５ｇ</t>
  </si>
  <si>
    <t>アンテベートローション０．０５％　１０ｇ</t>
  </si>
  <si>
    <t>アンヒバ坐剤小児用　１００ｍｇ　</t>
  </si>
  <si>
    <t>アンヒバ坐剤小児用　２００ｍｇ　</t>
  </si>
  <si>
    <t>アンペック坐剤　１０ｍｇ　</t>
  </si>
  <si>
    <t>モルヒネ塩酸塩</t>
  </si>
  <si>
    <t>イソジンゲル　１０％　９０ｇ</t>
  </si>
  <si>
    <t>イソプロパノール消毒液７０％「メタル」　５００ｍｌ</t>
  </si>
  <si>
    <t>イドメシンコーワゾル１％　３０ｇ　</t>
  </si>
  <si>
    <t>イムノブラダー膀注用　８０ｍｇ</t>
  </si>
  <si>
    <t>インタール吸入液１％　２ｍｌ　</t>
  </si>
  <si>
    <t>ウレパールクリーム　１０％　２０ｇ　</t>
  </si>
  <si>
    <t>エイゾプト懸濁性点眼液　１％　５ｍｌ</t>
  </si>
  <si>
    <t>エキザルベ　５ｇ　</t>
  </si>
  <si>
    <t>エスクレ坐剤　２５０ｍｇ　</t>
  </si>
  <si>
    <t>エストラーナテープ　０．７２ｍｇ　</t>
  </si>
  <si>
    <t>デカリニウム塩化物</t>
  </si>
  <si>
    <t>オイラックスクリーム　１０％　１０ｇ　</t>
  </si>
  <si>
    <t>オキサロール軟膏　１０ｇ</t>
  </si>
  <si>
    <t>オキシドール　５００ｍｌ</t>
  </si>
  <si>
    <t>オキナゾール膣錠　６００ｍｇ　</t>
  </si>
  <si>
    <t>オキシコナゾール硝酸塩</t>
  </si>
  <si>
    <t>オクソラレンローション　０．３％　６０ｍｌ</t>
  </si>
  <si>
    <t>ベンザルコニウム塩化物</t>
  </si>
  <si>
    <t>オリブ油「ヨシダ」　５００ｍｌ</t>
  </si>
  <si>
    <t>オルベスコ２００μｇインヘラー５６吸入用</t>
  </si>
  <si>
    <t>カリーユニ点眼液　０．００５％</t>
  </si>
  <si>
    <t>キシロカイン液　４％　</t>
  </si>
  <si>
    <t>キシロカインゼリー　２％　３０ｍｌ　</t>
  </si>
  <si>
    <t>キシロカインポンプスプレー　８％　８０ｇ</t>
  </si>
  <si>
    <t>強力ポステリザン軟膏　（２ｇ）　</t>
  </si>
  <si>
    <t>キンダベート軟膏　０．０５％　５ｇ　</t>
  </si>
  <si>
    <t>クラビット点眼液　０．５％　５ｍｌ</t>
  </si>
  <si>
    <t>グリセリン　５００ｍｌ</t>
  </si>
  <si>
    <t>グリセリン浣腸「オヲタ」　１２０ｍｌ　</t>
  </si>
  <si>
    <t>グリセリン浣腸［オヲタ」　６０ｍｌ　</t>
  </si>
  <si>
    <t>グリセリン浣腸「オヲタ」小児用　３０ｍｌ</t>
  </si>
  <si>
    <t>クロマイ膣錠　１００ｍｇ　</t>
  </si>
  <si>
    <t>ゲーベンクリーム１％　１００ｇ</t>
  </si>
  <si>
    <t>ゲンタシン軟膏０．１％　１０ｇ　</t>
  </si>
  <si>
    <t>ゲンタマイシン硫酸塩</t>
  </si>
  <si>
    <t>サリチル酸ワセリン軟膏５％</t>
  </si>
  <si>
    <t>サリチル酸、白色ワセリン</t>
    <rPh sb="6" eb="8">
      <t>ハクショク</t>
    </rPh>
    <phoneticPr fontId="1"/>
  </si>
  <si>
    <t>サリベートエアゾール　５０ｇ　</t>
  </si>
  <si>
    <t>塩化ナトリウム、塩化カリウム、塩化カルシウム水和物、塩化マグネシウム、リン酸二カリウム</t>
    <rPh sb="22" eb="24">
      <t>スイワ</t>
    </rPh>
    <rPh sb="24" eb="25">
      <t>ブツ</t>
    </rPh>
    <phoneticPr fontId="1"/>
  </si>
  <si>
    <t>サンコバ点眼液　０．０２％　５ｍｌ</t>
  </si>
  <si>
    <t>サンピロ点眼液　１％　５ｍｌ　</t>
  </si>
  <si>
    <t>ピロカルピン塩酸塩</t>
  </si>
  <si>
    <t>サンピロ点眼液　２％　５ｍｌ　</t>
  </si>
  <si>
    <t>ジクロード点眼液　０．１％　５ｍｌ</t>
  </si>
  <si>
    <t>シムビコートタービュヘイラー６０吸入</t>
  </si>
  <si>
    <t>ブデソニド、ホルモテロールフマル酸塩水和物</t>
    <rPh sb="16" eb="17">
      <t>サン</t>
    </rPh>
    <rPh sb="17" eb="18">
      <t>エン</t>
    </rPh>
    <rPh sb="18" eb="20">
      <t>スイワ</t>
    </rPh>
    <rPh sb="20" eb="21">
      <t>ブツ</t>
    </rPh>
    <phoneticPr fontId="1"/>
  </si>
  <si>
    <t>硝酸イソソルビドテープ４０ｍｇ「ＥＭＥＣ」</t>
  </si>
  <si>
    <t>小児用フルナーぜ点鼻液２５μｇ５６噴霧用</t>
  </si>
  <si>
    <t>新レシカルボン坐剤　</t>
  </si>
  <si>
    <t>ステリハイドＬ　２０％　５００ｍｌ</t>
  </si>
  <si>
    <t>ステロネマ注腸　１００ｍｌ</t>
  </si>
  <si>
    <t>ベタメサゾンリン酸エステル</t>
  </si>
  <si>
    <t>チオトロピウム臭化物水和物</t>
  </si>
  <si>
    <t>スプレキュア点鼻液　０．１５％</t>
  </si>
  <si>
    <t>セレベント５０　ディスカス</t>
  </si>
  <si>
    <t>サルメテロールキシナホ酸塩</t>
  </si>
  <si>
    <t>ゾビラックス眼軟膏　３％　５ｇ</t>
  </si>
  <si>
    <t>ソフラチュール貼付剤１０ｃｍ　</t>
  </si>
  <si>
    <t>フラジオマイシン硫酸塩</t>
  </si>
  <si>
    <t>ダイアップ坐剤　６ｍｇ</t>
  </si>
  <si>
    <t>ダラシンＴゲル１％</t>
  </si>
  <si>
    <t>タリビッド眼軟膏　０．３％　</t>
  </si>
  <si>
    <t>タリビッド耳科用液　　０．３％</t>
  </si>
  <si>
    <t>チンク油　５００ｇ</t>
  </si>
  <si>
    <t>ディフェリンゲル０．１％</t>
  </si>
  <si>
    <t>デキサルチン口腔用軟膏１ｍｇ／ｇ　５ｇ　</t>
  </si>
  <si>
    <t>デスモプレシン酢酸塩</t>
  </si>
  <si>
    <t>デスモプレシン点鼻液０．０１％協和　２５０μｇ　</t>
  </si>
  <si>
    <t>デタントール点眼液　０．０１％</t>
  </si>
  <si>
    <t>デュロテップＭＴパッチ　１６．８ｍｇ</t>
  </si>
  <si>
    <t>デュロテップＭＴパッチ　２．１ｍｇ</t>
  </si>
  <si>
    <t>デュロテップＭＴパッチ　４．２ｍｇ</t>
  </si>
  <si>
    <t>テラマイシン軟膏　３％　</t>
  </si>
  <si>
    <t>デルモベートクリーム　０．０５％　５ｇ</t>
  </si>
  <si>
    <t xml:space="preserve">クロベタゾールプロピオン酸エステル </t>
  </si>
  <si>
    <t>デルモベート軟膏　０．０５％　５ｇ　</t>
  </si>
  <si>
    <t>トクダームテープ６μｇ／ｃ㎡　ＳＳサイズ</t>
  </si>
  <si>
    <t>トラマゾリン点鼻液０．１１８％「ＡＦＰ］</t>
  </si>
  <si>
    <t>トラマゾリン塩酸塩</t>
  </si>
  <si>
    <t>トロンビン液モチダソフトボトル　１００００単位</t>
  </si>
  <si>
    <t>トロンビン液モチダソフトボトル　５０００単位</t>
  </si>
  <si>
    <t>ナウゼリン坐剤　１０ｍｇ　</t>
  </si>
  <si>
    <t>ナウゼリン坐剤　３０ｍｇ　</t>
  </si>
  <si>
    <t>ナウゼリン坐剤　６０ｍｇ　　</t>
  </si>
  <si>
    <t>ナゾネックス点鼻液５０μｇ５６噴霧用　</t>
  </si>
  <si>
    <t>ナパゲルン軟膏３％　５０ｇ</t>
  </si>
  <si>
    <t>ニゾラールクリーム　２％　１０ｇ　</t>
  </si>
  <si>
    <t>ニトロールスプレー１．２５ｍｇ　１０ｇ　</t>
  </si>
  <si>
    <t>ニフラン点眼液　０．１％　５ｍｌ　</t>
  </si>
  <si>
    <t>ネオメドロールＥＥ軟膏　３ｇ　</t>
  </si>
  <si>
    <t>フラジオマイシン硫酸塩・メチルプレドニゾロン配合</t>
  </si>
  <si>
    <t>ノルスパンテープ５ｍｇ</t>
  </si>
  <si>
    <t>ハイジール消毒用液　１０％　</t>
  </si>
  <si>
    <t>アルキルポリアミノエチルグリシン塩酸塩</t>
  </si>
  <si>
    <t>白色ワセリン　　</t>
  </si>
  <si>
    <t>バクトロバン鼻腔用軟膏　２％　３ｇ　</t>
  </si>
  <si>
    <t>ムピロシンカルシウム水和物</t>
    <rPh sb="10" eb="12">
      <t>スイワ</t>
    </rPh>
    <rPh sb="12" eb="13">
      <t>ブツ</t>
    </rPh>
    <phoneticPr fontId="1"/>
  </si>
  <si>
    <t>パタノール点眼液０．１％　５ｍｌ</t>
  </si>
  <si>
    <t>ハッカ油　　２０ｍｌ</t>
  </si>
  <si>
    <t>パルミコート吸入液　０．２５ｍｇ</t>
  </si>
  <si>
    <t>パルミコート吸入液　０．５ｍｇ</t>
  </si>
  <si>
    <t>ヒアレインミニ点眼液　０．１％　０．４ｍｌ</t>
  </si>
  <si>
    <t>ビソルボン吸入液　０．２％　</t>
  </si>
  <si>
    <t>ヒビテン液　５％　５００ｍｌ</t>
  </si>
  <si>
    <t>クロルヘキシジングルコン酸塩</t>
  </si>
  <si>
    <t>ヒルドイドローション０．３％　５０ｇ　</t>
  </si>
  <si>
    <t>フィブラスト　スプレー５００</t>
  </si>
  <si>
    <t>フエナゾールクリーム５％　１０ｇ　</t>
  </si>
  <si>
    <t>フエナゾール軟膏５％　１０ｇ　</t>
  </si>
  <si>
    <t>フェノール・亜鉛華リニメント　　</t>
  </si>
  <si>
    <t>フェントステープ１ｍｇ</t>
  </si>
  <si>
    <t>フェントステープ２ｍｇ</t>
  </si>
  <si>
    <t>フェントステープ４ｍｇ</t>
  </si>
  <si>
    <t>フェントステープ８ｍｇ</t>
  </si>
  <si>
    <t>フラジール膣錠２５０ｍｇ　</t>
  </si>
  <si>
    <t>フルメトロン点眼液　０．０２％　５ｍｌ　</t>
  </si>
  <si>
    <t>プレグランディン腟坐剤　１ｍｇ　</t>
  </si>
  <si>
    <t>フロジン外用液　５％　３０ｍｌ　</t>
  </si>
  <si>
    <t>プロスタンディン軟膏　０．００３％　１０ｇ　</t>
  </si>
  <si>
    <t>プロトピック軟膏　０．１％　５ｇ</t>
  </si>
  <si>
    <t>プロトピック軟膏小児用　０．０３％　５ｇ</t>
  </si>
  <si>
    <t>ブロメライン軟膏５万単位／ｇ　２０ｇ</t>
  </si>
  <si>
    <t>０．０５％　ヘキザック水Ｒ</t>
  </si>
  <si>
    <t>ペキロンクリーム　０．５％　１０ｇ　</t>
  </si>
  <si>
    <t>ベストロン点眼用　０．５％　　</t>
  </si>
  <si>
    <t>ベネトリン吸入液　０．５％　</t>
  </si>
  <si>
    <t xml:space="preserve">サルブタモール硫酸塩 </t>
  </si>
  <si>
    <t>ペンタサ注腸　１ｇ　</t>
  </si>
  <si>
    <t>ホーリンＶ膣用錠　１ｍｇ</t>
  </si>
  <si>
    <t>ホクナリンテープ　０．５ｍｇ</t>
  </si>
  <si>
    <t>ホクナリンテープ　１ｍｇ</t>
  </si>
  <si>
    <t>ホクナリンテープ　２ｍｇ</t>
  </si>
  <si>
    <t>ボルタレンゲル１％　５０ｇ</t>
  </si>
  <si>
    <t>ボルタレンサポ　１２．５ｍｇ　</t>
  </si>
  <si>
    <t>ボルタレンサポ　２５ｍｇ　</t>
  </si>
  <si>
    <t>ボルタレンサポ　５０ｍｇ　</t>
  </si>
  <si>
    <t>マイコスポールクリーム　１％　１０ｇ　</t>
  </si>
  <si>
    <t>ミケランＬＡ点眼液２％　２．５ｍｌ</t>
  </si>
  <si>
    <t>トロピカミド・フェニレフリン</t>
  </si>
  <si>
    <t>メサデルム軟膏　０．１％　５ｇ　</t>
  </si>
  <si>
    <t>デキサメタゾンプロピオン酸エステル</t>
  </si>
  <si>
    <t>滅菌精製水（外用）</t>
  </si>
  <si>
    <t>メプチンエアー　１０μｇ吸入１００回</t>
  </si>
  <si>
    <t>モーラステープ２０ｍｇ　７枚</t>
  </si>
  <si>
    <t>ヤクバンテープ４０ｍｇ　　７枚</t>
  </si>
  <si>
    <t>ユニプロン坐剤　１００ｍｇ</t>
  </si>
  <si>
    <t>ラクリミン点眼液　０．０５％　５ｍｌ　</t>
  </si>
  <si>
    <t>オキシブプロカイン塩酸塩</t>
  </si>
  <si>
    <t>ラミシールクリーム　１％　１０ｇ</t>
  </si>
  <si>
    <t>リドメックスコーワローション０．３％　１０ｇ　</t>
  </si>
  <si>
    <t>プレドニゾロン吉草酸エステル酢酸エステル</t>
  </si>
  <si>
    <t>硫酸ポリミキシンＢ散　５０万単位　「ファイザー」</t>
  </si>
  <si>
    <t>ポリミキシンＢ硫酸塩</t>
  </si>
  <si>
    <t>リンデロン坐剤　０．５ｍｇ</t>
  </si>
  <si>
    <t>リンデロン坐剤　１．０ｍｇ</t>
  </si>
  <si>
    <t>リンデロン点眼・点耳・点鼻液　０．１％　</t>
  </si>
  <si>
    <t>ベタメタゾンリン酸エステルナトリウム</t>
  </si>
  <si>
    <t>リンデロン－ＶＧクリーム　０．１２％　５ｇ　</t>
  </si>
  <si>
    <t>リンデロン－ＶＧ軟膏　０．１２％　</t>
  </si>
  <si>
    <t>リンデロンＶＧローション　１０ｍｌ</t>
  </si>
  <si>
    <t>レスキュラ点眼液　０．１２％　５ｍｌ　</t>
  </si>
  <si>
    <t>レスタミンコーワクリーム１％　</t>
  </si>
  <si>
    <t>ロキソニンパップ　１００ｍｇ</t>
  </si>
  <si>
    <t>イノレット３０Ｒ注　</t>
  </si>
  <si>
    <t>アドレナリン</t>
  </si>
  <si>
    <t>エンブレル皮下注２５ｍｇシリンジ０．５ｍＬ</t>
  </si>
  <si>
    <t>エンブレル皮下注５０ｍｇシリンジ１．０ｍＬ</t>
  </si>
  <si>
    <t>ジェノトロピンＴＣ注用　１２ｍｇ</t>
  </si>
  <si>
    <t>生理食塩液（大塚生食注　開栓型　洗浄用）　５００ｍｌ　</t>
  </si>
  <si>
    <t>生理食塩液（大塚生食注）　１００ｍｌ　プラボトル　</t>
  </si>
  <si>
    <t>生理食塩液（大塚生食注）　２０ｍｌ</t>
  </si>
  <si>
    <t>生理食塩液（テルモ生食）　５００ｍｌ　</t>
  </si>
  <si>
    <t>注射用蒸留水（大塚蒸留水　開栓型　洗浄用）　１０００ｍｌ　</t>
  </si>
  <si>
    <t>注射用蒸留水（大塚蒸留水　開栓型　洗浄用）　５００ｍｌ　</t>
  </si>
  <si>
    <t>ノボリン３０Ｒ注３００　フレックスペン</t>
  </si>
  <si>
    <t>ノボリンＲ注３００　フレックスペン</t>
  </si>
  <si>
    <t>ノボリンＮ注３００　フレックスペン</t>
  </si>
  <si>
    <t>ヒューマトロープ注射用　１２ｍｇ　</t>
  </si>
  <si>
    <t>インスリングラルギン（遺伝子組換え）</t>
  </si>
  <si>
    <t>リカルボン錠５０mg</t>
    <phoneticPr fontId="2"/>
  </si>
  <si>
    <t>先発</t>
    <phoneticPr fontId="2"/>
  </si>
  <si>
    <t xml:space="preserve">消化性潰瘍治療薬（制酸薬、鎮痙薬、抗潰瘍薬） </t>
  </si>
  <si>
    <t>エソメプラゾールマグネシウム水和物</t>
    <rPh sb="14" eb="16">
      <t>スイワ</t>
    </rPh>
    <rPh sb="16" eb="17">
      <t>モノ</t>
    </rPh>
    <phoneticPr fontId="2"/>
  </si>
  <si>
    <t>キックリンカプセル２５０ｍｇ</t>
  </si>
  <si>
    <t>ビキサロマー</t>
  </si>
  <si>
    <t>ムコダインドライシロップ50％</t>
  </si>
  <si>
    <t>Ｌ-カルボシステイン</t>
  </si>
  <si>
    <t>腎疾患用剤</t>
    <phoneticPr fontId="2"/>
  </si>
  <si>
    <t>キサラタン点眼液０．００５％　２．５ｍｌ</t>
    <rPh sb="5" eb="8">
      <t>テンガンエキ</t>
    </rPh>
    <phoneticPr fontId="1"/>
  </si>
  <si>
    <t>ラタノプロスト</t>
  </si>
  <si>
    <t>眼科用剤</t>
    <rPh sb="0" eb="2">
      <t>ガンカ</t>
    </rPh>
    <rPh sb="2" eb="4">
      <t>ヨウザイ</t>
    </rPh>
    <phoneticPr fontId="1"/>
  </si>
  <si>
    <t>チモプトール点眼液０．５％　５ｍｌ</t>
    <rPh sb="6" eb="9">
      <t>テンガンエキ</t>
    </rPh>
    <phoneticPr fontId="1"/>
  </si>
  <si>
    <t>チモロールマレイン酸塩</t>
    <rPh sb="9" eb="10">
      <t>サン</t>
    </rPh>
    <rPh sb="10" eb="11">
      <t>エン</t>
    </rPh>
    <phoneticPr fontId="1"/>
  </si>
  <si>
    <t>ミドリンＰ点眼液　５ｍｌ</t>
    <rPh sb="5" eb="8">
      <t>テンガンエキ</t>
    </rPh>
    <phoneticPr fontId="1"/>
  </si>
  <si>
    <t>ミドリンＭ点眼液０．４％　５ｍｌ</t>
    <rPh sb="5" eb="8">
      <t>テンガンエキ</t>
    </rPh>
    <phoneticPr fontId="1"/>
  </si>
  <si>
    <t>フェブリク錠２０ｍｇ</t>
    <rPh sb="5" eb="6">
      <t>ジョウ</t>
    </rPh>
    <phoneticPr fontId="1"/>
  </si>
  <si>
    <t>フェブキソスタット</t>
  </si>
  <si>
    <t>【院内採用】</t>
    <rPh sb="1" eb="3">
      <t>インナイ</t>
    </rPh>
    <rPh sb="3" eb="5">
      <t>サイヨウ</t>
    </rPh>
    <phoneticPr fontId="2"/>
  </si>
  <si>
    <t>【院外採用】</t>
    <rPh sb="1" eb="3">
      <t>インガイ</t>
    </rPh>
    <rPh sb="3" eb="5">
      <t>サイヨウ</t>
    </rPh>
    <phoneticPr fontId="2"/>
  </si>
  <si>
    <t>ドネペジル塩酸塩ＯＤ錠３ｍｇ「サワイ」</t>
    <phoneticPr fontId="2"/>
  </si>
  <si>
    <t>ドネペジル塩酸塩ＯＤ錠５ｍｇ「サワイ」</t>
    <phoneticPr fontId="2"/>
  </si>
  <si>
    <t>リン酸コデイン錠5ｍｇ「ファイザー」</t>
  </si>
  <si>
    <t>コデインリン酸塩水和物</t>
    <phoneticPr fontId="2"/>
  </si>
  <si>
    <t>鎮咳薬</t>
    <phoneticPr fontId="2"/>
  </si>
  <si>
    <t>純ラクツロース</t>
  </si>
  <si>
    <t>トリメブチンマレイン酸塩錠１００ｍｇ「日医工」</t>
    <phoneticPr fontId="2"/>
  </si>
  <si>
    <t>トリメブチンマレイン酸塩</t>
    <phoneticPr fontId="2"/>
  </si>
  <si>
    <t>シロスタゾールＯＤ錠５０ｍｇ「サワイ」</t>
    <phoneticPr fontId="2"/>
  </si>
  <si>
    <t>ロキソプロフェンナトリウム水和物</t>
    <phoneticPr fontId="2"/>
  </si>
  <si>
    <t>ロキソプロフェンNa錠６０ｍｇ「ＥＭＥＣ」</t>
    <phoneticPr fontId="2"/>
  </si>
  <si>
    <t>ラベプラゾールNa塩錠１０ｍｇ「明治」</t>
    <rPh sb="16" eb="18">
      <t>メイジ</t>
    </rPh>
    <phoneticPr fontId="2"/>
  </si>
  <si>
    <t>ラベプラゾールナトリウム</t>
    <phoneticPr fontId="2"/>
  </si>
  <si>
    <t>ゾルピデム酒石酸塩</t>
    <phoneticPr fontId="2"/>
  </si>
  <si>
    <t>ゾルピデム酒石酸塩錠５ｍｇ「明治」</t>
    <rPh sb="14" eb="16">
      <t>メイジ</t>
    </rPh>
    <phoneticPr fontId="2"/>
  </si>
  <si>
    <t>造血薬</t>
    <phoneticPr fontId="2"/>
  </si>
  <si>
    <t>クエン酸第一鉄ナトリウム</t>
    <phoneticPr fontId="2"/>
  </si>
  <si>
    <t>クエン酸第一鉄Na錠５０ｍｇ「サワイ」</t>
    <phoneticPr fontId="2"/>
  </si>
  <si>
    <t>ケトプロフェン</t>
    <phoneticPr fontId="2"/>
  </si>
  <si>
    <t>ケトプロフェンテープ２０ｍｇ「ＢＭＤ」　７枚</t>
    <phoneticPr fontId="2"/>
  </si>
  <si>
    <t>エリキュース錠５mg</t>
    <phoneticPr fontId="6"/>
  </si>
  <si>
    <t>アピキサバン</t>
    <phoneticPr fontId="2"/>
  </si>
  <si>
    <t>エリキュース錠２．５ｍｇ</t>
    <phoneticPr fontId="2"/>
  </si>
  <si>
    <t>ハイコバールカプセル５００μｇ</t>
    <phoneticPr fontId="2"/>
  </si>
  <si>
    <t>ブロプレス錠２ｍｇ</t>
    <phoneticPr fontId="2"/>
  </si>
  <si>
    <t>抗アレルギー薬</t>
    <phoneticPr fontId="2"/>
  </si>
  <si>
    <t>ザイザルシロップ０．０５％</t>
    <phoneticPr fontId="2"/>
  </si>
  <si>
    <t>ウルティブロ吸入用カプセル</t>
    <phoneticPr fontId="2"/>
  </si>
  <si>
    <t>メイラックス錠２ｍｇ</t>
    <phoneticPr fontId="2"/>
  </si>
  <si>
    <t>アマンタジン塩酸塩錠５０ｍｇ</t>
    <rPh sb="6" eb="9">
      <t>エンサンエン</t>
    </rPh>
    <phoneticPr fontId="2"/>
  </si>
  <si>
    <t xml:space="preserve">アトロピン点眼液 １％ ５ｍｌ </t>
  </si>
  <si>
    <t>硫酸アトロピン</t>
  </si>
  <si>
    <t>クレナフィン爪外用液10％　</t>
  </si>
  <si>
    <t>エフィナコナゾール</t>
  </si>
  <si>
    <t>パピロックミニ点眼液0.1％</t>
  </si>
  <si>
    <t>ムコスタ点眼液UD2％</t>
  </si>
  <si>
    <t>メトロニダゾール軟膏</t>
  </si>
  <si>
    <t>院内製剤</t>
  </si>
  <si>
    <t>リバスチグミン</t>
  </si>
  <si>
    <t xml:space="preserve">親水クリーム「ニッコー」 </t>
  </si>
  <si>
    <t>親水軟膏</t>
  </si>
  <si>
    <t>トレシーバ注フレックスタッチ</t>
  </si>
  <si>
    <t>インスリンデグルデク</t>
  </si>
  <si>
    <t>アナストロゾール錠１ｍｇ「NK」　</t>
  </si>
  <si>
    <t>ウルソデオキシコール酸錠１００ｍｇ「JG」　</t>
  </si>
  <si>
    <t>エネーボ配合経腸液</t>
  </si>
  <si>
    <t>オキノーム散２．５ｍｇ</t>
  </si>
  <si>
    <t>ザルティア錠5mg</t>
  </si>
  <si>
    <t>ジェイゾロフト錠50ｍｇ</t>
  </si>
  <si>
    <t>シクロスポリンカプセル５０ｍｇ「日医工」</t>
  </si>
  <si>
    <t>スタレボ配合錠L１００</t>
  </si>
  <si>
    <t>レボドパ/カルビドパ水和物/エンタカポン配合錠</t>
  </si>
  <si>
    <t>ソバルディ錠400ｍｇ</t>
  </si>
  <si>
    <t>ソホスブビル</t>
  </si>
  <si>
    <t>タクロリムスカプセル０．５ｍｇ「ファイザー」</t>
  </si>
  <si>
    <t>タケキャブ錠１0ｍｇ　　　　　　　　</t>
  </si>
  <si>
    <t>ボノプラザンフマル酸塩</t>
  </si>
  <si>
    <t>タケキャブ錠20ｍｇ　　　　　　　　</t>
  </si>
  <si>
    <t>リオチロニンナトリウム</t>
  </si>
  <si>
    <t>ドパコール配合錠Ｌ１００</t>
  </si>
  <si>
    <t>トラマドール塩酸塩・アセトアミノフェン</t>
  </si>
  <si>
    <t>ニトラゼパム錠５ｍｇ「JG」</t>
  </si>
  <si>
    <t>ニフェジピンＣＲ錠２０ｍｇ「サワイ」</t>
  </si>
  <si>
    <t>フロセミド錠２０ｍｇ「ＮＰ」</t>
  </si>
  <si>
    <t>フロセミド錠４０ｍｇ「ＮＰ」</t>
  </si>
  <si>
    <t>ベタヒスチンメシル酸塩錠６ｍｇ「TSU」　</t>
  </si>
  <si>
    <t>ベニジピン塩酸塩錠４ｍｇ「OME」　</t>
  </si>
  <si>
    <t>マーベロン２１</t>
  </si>
  <si>
    <t>ルボックス錠２５ｍｇ</t>
  </si>
  <si>
    <t>シルニジピン錠１０ｍｇ「サワイ」　</t>
    <phoneticPr fontId="2"/>
  </si>
  <si>
    <t>イトラートカプセル５０</t>
    <phoneticPr fontId="2"/>
  </si>
  <si>
    <t>カンデサルタン錠８ｍｇ「あすか」</t>
  </si>
  <si>
    <t>カンデサルタン錠4ｍｇ「あすか」</t>
  </si>
  <si>
    <t>ウリンメット配合錠　</t>
  </si>
  <si>
    <t>クエン酸カリウム+クエン酸ナトリウム水和物</t>
  </si>
  <si>
    <t>カルベジロール錠２．５ｍｇ「サワイ」</t>
  </si>
  <si>
    <t>カルベジロール錠１０ｍｇ「サワイ」</t>
  </si>
  <si>
    <t>ブロムヘキシン塩酸塩錠４ｍｇ「サワイ」　</t>
  </si>
  <si>
    <t>ニコランジル錠５ｍｇ「サワイ」</t>
  </si>
  <si>
    <t>ビソプロロールフマル酸塩錠２．５ｍｇ「日医工」</t>
  </si>
  <si>
    <t>フェキソフェナジン塩酸塩錠６０ｍｇ「サワイ」</t>
  </si>
  <si>
    <t>クラリスロマイシン錠２００ｍｇ「MEEK」</t>
  </si>
  <si>
    <t>アンブロキソール塩酸塩錠１５ｍｇ「日医工」</t>
  </si>
  <si>
    <t>プランルカスト錠１１２．５ｍｇ「日医工」</t>
  </si>
  <si>
    <t>タムスロシン塩酸塩OＤ錠０．２ｍｇ「明治」</t>
  </si>
  <si>
    <t>ヘパリン類似物質ローション０．３％「ニプロ」　５０ｇ</t>
  </si>
  <si>
    <t>ヘパリン類似物質油性クリーム０．３％「ニプロ」　25ｇ　</t>
  </si>
  <si>
    <t>ヘモポリゾン軟膏　（２ｇ）　</t>
  </si>
  <si>
    <t>インスリン　グラルギンＢＳ注ミリオペン「リリー」　３００単位</t>
  </si>
  <si>
    <t>イドメシンコーワクリーム１％　３５ｇ　</t>
  </si>
  <si>
    <t>エクラープラスター20μg/cm2</t>
  </si>
  <si>
    <t>ビソノテープ4ｍｇ</t>
  </si>
  <si>
    <t>ビソプロロール</t>
  </si>
  <si>
    <t>リドメックスコーワクリーム０．３％　5ｇ</t>
  </si>
  <si>
    <t>リドメックスコーワ軟膏０．３％　5ｇ　</t>
  </si>
  <si>
    <t xml:space="preserve">ゼスタッククリーム ２５ｇ </t>
  </si>
  <si>
    <t>オレンシア皮下注１２５ｍｇシリンジ1ｍL</t>
  </si>
  <si>
    <t>アロプリノール錠１００ｍｇ「サワイ」　　</t>
  </si>
  <si>
    <t>オキシコンチン錠１０ｍｇ</t>
  </si>
  <si>
    <t>トレリーフＯＤ錠２５ｍｇ</t>
  </si>
  <si>
    <t>アダラートＣＲ錠１０ｍｇ</t>
  </si>
  <si>
    <t>インデラル錠　１０ｍｇ</t>
  </si>
  <si>
    <t>メトホルミン塩酸塩錠２５０ｍｇMT「TE」</t>
  </si>
  <si>
    <t>ラベファインパック</t>
  </si>
  <si>
    <t>イリボーOD錠2.５μｇ</t>
    <phoneticPr fontId="8"/>
  </si>
  <si>
    <t>リスパダール内用液1ｍｇ/ｍL</t>
  </si>
  <si>
    <t>デノタスチュアブル配合錠　　</t>
  </si>
  <si>
    <t>非ステロイド抗炎症薬</t>
    <phoneticPr fontId="2"/>
  </si>
  <si>
    <t>アバプロ錠100ｍｇ</t>
    <phoneticPr fontId="2"/>
  </si>
  <si>
    <t>マックメット懸濁用配合ＤＳ</t>
    <rPh sb="6" eb="7">
      <t>ケン</t>
    </rPh>
    <rPh sb="7" eb="8">
      <t>ダク</t>
    </rPh>
    <rPh sb="8" eb="9">
      <t>ヨウ</t>
    </rPh>
    <rPh sb="9" eb="11">
      <t>ハイゴウ</t>
    </rPh>
    <phoneticPr fontId="2"/>
  </si>
  <si>
    <t>水酸化Ａｌゲル・水酸化Ｍｇ</t>
    <rPh sb="0" eb="3">
      <t>スイサンカ</t>
    </rPh>
    <rPh sb="8" eb="11">
      <t>スイサンカ</t>
    </rPh>
    <phoneticPr fontId="2"/>
  </si>
  <si>
    <t>胃腸機能調整薬</t>
    <phoneticPr fontId="2"/>
  </si>
  <si>
    <t xml:space="preserve">グラナテック点眼液0.4％ ５ｍｌ </t>
    <phoneticPr fontId="2"/>
  </si>
  <si>
    <t>緑内障治療薬</t>
    <phoneticPr fontId="2"/>
  </si>
  <si>
    <t>ナジフロキサシンクリーム１％「トーワ」　１０ｇ</t>
    <phoneticPr fontId="2"/>
  </si>
  <si>
    <t>ナジフロキサシン</t>
    <phoneticPr fontId="2"/>
  </si>
  <si>
    <t>座瘡治療薬</t>
    <phoneticPr fontId="2"/>
  </si>
  <si>
    <t>アバタセプト（遺伝子組換え）</t>
    <phoneticPr fontId="2"/>
  </si>
  <si>
    <t>スチバーガ錠４０ｍｇ</t>
  </si>
  <si>
    <t>ﾚｺﾞﾗﾌｪﾆﾌﾞ</t>
  </si>
  <si>
    <t>ロンサーフ配合錠T20</t>
  </si>
  <si>
    <t>トリフルリジン・チピラシル塩酸塩</t>
  </si>
  <si>
    <t>ロンサーフ配合錠T15　</t>
  </si>
  <si>
    <t>ハーボニー配合錠</t>
  </si>
  <si>
    <t>レジパスビル/ソホスブビル</t>
  </si>
  <si>
    <t>トブラシン点眼液０．３％ ５ｍｌ</t>
  </si>
  <si>
    <t>ﾄﾌﾞﾗﾏｲｼﾝ</t>
  </si>
  <si>
    <t>カルバマゼピン細粒５０％「フジナガ」（５００ｍｇ／ｇ）　</t>
  </si>
  <si>
    <t>カルバマゼピン錠100ｍｇ「フジナガ」</t>
    <rPh sb="7" eb="8">
      <t>ジョウ</t>
    </rPh>
    <phoneticPr fontId="9"/>
  </si>
  <si>
    <t>カルバマゼピン錠200ｍｇ「フジナガ」</t>
    <rPh sb="7" eb="8">
      <t>ジョウ</t>
    </rPh>
    <phoneticPr fontId="9"/>
  </si>
  <si>
    <t>プロピベリン塩酸塩錠１０ｍｇ「タナベ」　</t>
  </si>
  <si>
    <t>ミノサイクリン塩酸塩錠100mg「サワイ」</t>
  </si>
  <si>
    <t>アマンタジン塩酸塩細粒10％「サワイ」</t>
  </si>
  <si>
    <t>エナラプリルマレイン酸塩錠２．５ｍｇ「トーワ」</t>
    <phoneticPr fontId="9"/>
  </si>
  <si>
    <t>エルタシン軟膏０．１％　１０ｇ　</t>
  </si>
  <si>
    <t>ロキソプロフェンNaパップ１００ｍｇ「トーワ」</t>
  </si>
  <si>
    <t>非ステロイド抗炎症薬</t>
  </si>
  <si>
    <t>ベルソムラ錠15mg</t>
    <rPh sb="5" eb="6">
      <t>ジョウ</t>
    </rPh>
    <phoneticPr fontId="2"/>
  </si>
  <si>
    <t>ヴィキラックス配合錠</t>
    <rPh sb="7" eb="9">
      <t>ハイゴウ</t>
    </rPh>
    <rPh sb="9" eb="10">
      <t>ジョウ</t>
    </rPh>
    <phoneticPr fontId="2"/>
  </si>
  <si>
    <t>ラコールNF経腸用半固形剤</t>
    <rPh sb="6" eb="7">
      <t>ケイ</t>
    </rPh>
    <rPh sb="7" eb="8">
      <t>チョウ</t>
    </rPh>
    <rPh sb="8" eb="9">
      <t>ヨウ</t>
    </rPh>
    <rPh sb="9" eb="10">
      <t>ハン</t>
    </rPh>
    <rPh sb="10" eb="12">
      <t>コケイ</t>
    </rPh>
    <rPh sb="12" eb="13">
      <t>ザイ</t>
    </rPh>
    <phoneticPr fontId="2"/>
  </si>
  <si>
    <t>シクロスポリンカプセル25mg</t>
    <phoneticPr fontId="2"/>
  </si>
  <si>
    <t>フォシーガ錠5mg</t>
    <rPh sb="5" eb="6">
      <t>ジョウ</t>
    </rPh>
    <phoneticPr fontId="2"/>
  </si>
  <si>
    <t>パントシン錠200</t>
    <rPh sb="5" eb="6">
      <t>ジョウ</t>
    </rPh>
    <phoneticPr fontId="2"/>
  </si>
  <si>
    <t>スボレキサント</t>
    <phoneticPr fontId="2"/>
  </si>
  <si>
    <t>後発</t>
    <rPh sb="0" eb="2">
      <t>コウハツ</t>
    </rPh>
    <phoneticPr fontId="2"/>
  </si>
  <si>
    <t>その他の中枢神経系用薬</t>
    <phoneticPr fontId="2"/>
  </si>
  <si>
    <t>その他の代謝性医薬品</t>
  </si>
  <si>
    <t>その他／配合剤の抗ウイルス剤</t>
  </si>
  <si>
    <t>オムビタスビル水和物・パリタプレビル水和物・リトナビル</t>
    <rPh sb="7" eb="9">
      <t>スイワ</t>
    </rPh>
    <rPh sb="9" eb="10">
      <t>ブツ</t>
    </rPh>
    <rPh sb="18" eb="20">
      <t>スイワ</t>
    </rPh>
    <rPh sb="20" eb="21">
      <t>ブツ</t>
    </rPh>
    <phoneticPr fontId="2"/>
  </si>
  <si>
    <t>テガフール・ギメラシル・オテラシルカリウム配合</t>
    <rPh sb="21" eb="23">
      <t>ハイゴウ</t>
    </rPh>
    <phoneticPr fontId="2"/>
  </si>
  <si>
    <t>その他のたん白製剤、アミノ酸製剤</t>
  </si>
  <si>
    <t>その他の糖尿病用剤</t>
  </si>
  <si>
    <t>ダパグリフロジンプロピレングリコール水和物</t>
  </si>
  <si>
    <t>パントテン酸系</t>
  </si>
  <si>
    <t>デュラグルチド（遺伝子組換え）</t>
  </si>
  <si>
    <t>トルリシティ皮下注０．７５ｍｇアテオス</t>
    <rPh sb="6" eb="8">
      <t>ヒカ</t>
    </rPh>
    <rPh sb="8" eb="9">
      <t>チュウ</t>
    </rPh>
    <phoneticPr fontId="2"/>
  </si>
  <si>
    <t>レベミル注イノレット</t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</si>
  <si>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</si>
  <si>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</si>
  <si>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</si>
  <si>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新規採用及び中止薬品一覧</t>
    <rPh sb="0" eb="2">
      <t>シンキ</t>
    </rPh>
    <rPh sb="2" eb="4">
      <t>サイヨウ</t>
    </rPh>
    <rPh sb="4" eb="5">
      <t>オヨ</t>
    </rPh>
    <rPh sb="6" eb="8">
      <t>チュウシ</t>
    </rPh>
    <rPh sb="8" eb="10">
      <t>ヤクヒン</t>
    </rPh>
    <phoneticPr fontId="2"/>
  </si>
  <si>
    <t>※作成日より過去6か月以内に新規採用、中止した薬品を掲載しています</t>
    <rPh sb="1" eb="4">
      <t>サクセイビ</t>
    </rPh>
    <rPh sb="6" eb="8">
      <t>カコ</t>
    </rPh>
    <rPh sb="10" eb="11">
      <t>ゲツ</t>
    </rPh>
    <rPh sb="11" eb="13">
      <t>イナイ</t>
    </rPh>
    <rPh sb="14" eb="16">
      <t>シンキ</t>
    </rPh>
    <rPh sb="16" eb="18">
      <t>サイヨウ</t>
    </rPh>
    <rPh sb="19" eb="21">
      <t>チュウシ</t>
    </rPh>
    <rPh sb="23" eb="25">
      <t>ヤクヒン</t>
    </rPh>
    <rPh sb="26" eb="28">
      <t>ケイサイ</t>
    </rPh>
    <phoneticPr fontId="2"/>
  </si>
  <si>
    <t>【採用中止】</t>
    <rPh sb="1" eb="3">
      <t>サイヨウ</t>
    </rPh>
    <rPh sb="3" eb="5">
      <t>チュウシ</t>
    </rPh>
    <phoneticPr fontId="2"/>
  </si>
  <si>
    <t>オルメサルタンメドキソミル</t>
    <phoneticPr fontId="2"/>
  </si>
  <si>
    <t>降圧薬</t>
    <phoneticPr fontId="2"/>
  </si>
  <si>
    <t>インスリンデテミル（遺伝子組換え）</t>
    <phoneticPr fontId="2"/>
  </si>
  <si>
    <t>糖尿病治療薬</t>
    <phoneticPr fontId="2"/>
  </si>
  <si>
    <t>プロテカジンOD錠10ｍｇ</t>
    <phoneticPr fontId="2"/>
  </si>
  <si>
    <t>ラフチジン</t>
    <phoneticPr fontId="2"/>
  </si>
  <si>
    <t>消化性潰瘍治療薬（制酸薬、鎮痙薬、抗潰瘍薬）</t>
    <phoneticPr fontId="2"/>
  </si>
  <si>
    <t>トラネキサム酸</t>
    <phoneticPr fontId="2"/>
  </si>
  <si>
    <t>トラネキサム酸</t>
    <phoneticPr fontId="2"/>
  </si>
  <si>
    <t>止血剤</t>
    <phoneticPr fontId="2"/>
  </si>
  <si>
    <t>止血剤</t>
    <phoneticPr fontId="2"/>
  </si>
  <si>
    <t>漢方薬</t>
    <phoneticPr fontId="2"/>
  </si>
  <si>
    <t>トピラマート</t>
    <phoneticPr fontId="2"/>
  </si>
  <si>
    <t>抗てんかん薬</t>
    <phoneticPr fontId="2"/>
  </si>
  <si>
    <t>抗てんかん薬</t>
    <phoneticPr fontId="2"/>
  </si>
  <si>
    <t>エンパグリフロジン</t>
    <phoneticPr fontId="2"/>
  </si>
  <si>
    <t>その他の糖尿病用剤</t>
    <phoneticPr fontId="2"/>
  </si>
  <si>
    <t>その他の糖尿病用剤</t>
    <phoneticPr fontId="2"/>
  </si>
  <si>
    <t>オルメテックOD錠２０ｍｇ</t>
    <phoneticPr fontId="2"/>
  </si>
  <si>
    <t>麻黄湯エキス</t>
    <phoneticPr fontId="2"/>
  </si>
  <si>
    <t>漢方薬</t>
    <phoneticPr fontId="2"/>
  </si>
  <si>
    <t>ツムラ麻黄湯（２７）</t>
    <phoneticPr fontId="2"/>
  </si>
  <si>
    <t>プロテカジンOD錠１０ｍｇ</t>
    <phoneticPr fontId="2"/>
  </si>
  <si>
    <t>トピナ錠50ｍｇ</t>
    <phoneticPr fontId="2"/>
  </si>
  <si>
    <t>ジャディアンス錠10ｍｇ</t>
    <phoneticPr fontId="2"/>
  </si>
  <si>
    <t>トランサミン散50％</t>
    <phoneticPr fontId="2"/>
  </si>
  <si>
    <t>ポビドンヨードガーグル液7%「明治」</t>
    <rPh sb="11" eb="12">
      <t>エキ</t>
    </rPh>
    <rPh sb="15" eb="17">
      <t>メイジ</t>
    </rPh>
    <phoneticPr fontId="2"/>
  </si>
  <si>
    <t>ポビドンヨード</t>
    <phoneticPr fontId="2"/>
  </si>
  <si>
    <t>ポビドンヨードスクラブ液7.5%「明治」</t>
    <rPh sb="11" eb="12">
      <t>エキ</t>
    </rPh>
    <rPh sb="17" eb="19">
      <t>メイジ</t>
    </rPh>
    <phoneticPr fontId="2"/>
  </si>
  <si>
    <t>後発</t>
    <rPh sb="0" eb="2">
      <t>コウハツ</t>
    </rPh>
    <phoneticPr fontId="2"/>
  </si>
  <si>
    <t>５－ＦＵ軟膏５％協和　5g/本</t>
    <rPh sb="14" eb="15">
      <t>ホン</t>
    </rPh>
    <phoneticPr fontId="2"/>
  </si>
  <si>
    <t>クレストールOD錠２．５ｍｇ</t>
    <phoneticPr fontId="2"/>
  </si>
  <si>
    <t>ヒューマログ注ミリオペン</t>
    <rPh sb="6" eb="7">
      <t>チュウ</t>
    </rPh>
    <phoneticPr fontId="2"/>
  </si>
  <si>
    <t>インスリンリスプロ</t>
    <phoneticPr fontId="2"/>
  </si>
  <si>
    <t>先発</t>
    <phoneticPr fontId="2"/>
  </si>
  <si>
    <t>糖尿病治療薬</t>
    <rPh sb="0" eb="3">
      <t>トウニョウビョウ</t>
    </rPh>
    <rPh sb="3" eb="5">
      <t>チリョウ</t>
    </rPh>
    <rPh sb="5" eb="6">
      <t>ヤク</t>
    </rPh>
    <phoneticPr fontId="2"/>
  </si>
  <si>
    <t>ダイドロネル錠200</t>
    <rPh sb="6" eb="7">
      <t>ジョウ</t>
    </rPh>
    <phoneticPr fontId="2"/>
  </si>
  <si>
    <t>エチドロン酸二ナトリウム</t>
    <rPh sb="5" eb="6">
      <t>サン</t>
    </rPh>
    <rPh sb="6" eb="7">
      <t>ニ</t>
    </rPh>
    <phoneticPr fontId="2"/>
  </si>
  <si>
    <t>ビ・シフロール錠０．１２５ｍｇ　</t>
    <phoneticPr fontId="2"/>
  </si>
  <si>
    <t>ライゾデグ配合注フレックスタッチ</t>
    <rPh sb="5" eb="7">
      <t>ハイゴウ</t>
    </rPh>
    <rPh sb="7" eb="8">
      <t>チュウ</t>
    </rPh>
    <phoneticPr fontId="2"/>
  </si>
  <si>
    <t>インスリンリスプロデグルデク/アスパルト</t>
    <phoneticPr fontId="2"/>
  </si>
  <si>
    <t>オキノーム散５ｍｇ</t>
    <phoneticPr fontId="2"/>
  </si>
  <si>
    <t>トラネキサム酸錠２５０ｍｇ</t>
    <rPh sb="6" eb="7">
      <t>サン</t>
    </rPh>
    <rPh sb="7" eb="8">
      <t>ジョウ</t>
    </rPh>
    <phoneticPr fontId="2"/>
  </si>
  <si>
    <t>メコバラミン錠５００μｇ「トーワ」　</t>
    <phoneticPr fontId="2"/>
  </si>
  <si>
    <t>カリジノゲナーゼ錠２５単位「日医工」　</t>
    <rPh sb="11" eb="13">
      <t>タンイ</t>
    </rPh>
    <rPh sb="14" eb="15">
      <t>ビ</t>
    </rPh>
    <rPh sb="15" eb="16">
      <t>イ</t>
    </rPh>
    <rPh sb="16" eb="17">
      <t>コウ</t>
    </rPh>
    <phoneticPr fontId="2"/>
  </si>
  <si>
    <t>ボノサップパック400</t>
    <phoneticPr fontId="2"/>
  </si>
  <si>
    <t>ボノピオンパック400</t>
    <phoneticPr fontId="2"/>
  </si>
  <si>
    <t>アコファイド錠100mg</t>
    <rPh sb="6" eb="7">
      <t>ジョウ</t>
    </rPh>
    <phoneticPr fontId="2"/>
  </si>
  <si>
    <t>機能性ディスペプシア治療薬</t>
    <rPh sb="0" eb="3">
      <t>キノウセイ</t>
    </rPh>
    <rPh sb="10" eb="12">
      <t>チリョウ</t>
    </rPh>
    <rPh sb="12" eb="13">
      <t>ヤク</t>
    </rPh>
    <phoneticPr fontId="2"/>
  </si>
  <si>
    <t>エンクラッセ62.5μgエリプタ30吸入用</t>
    <rPh sb="18" eb="20">
      <t>キュウニュウ</t>
    </rPh>
    <rPh sb="20" eb="21">
      <t>ヨウ</t>
    </rPh>
    <phoneticPr fontId="2"/>
  </si>
  <si>
    <t>先発</t>
    <rPh sb="0" eb="2">
      <t>センパツ</t>
    </rPh>
    <phoneticPr fontId="2"/>
  </si>
  <si>
    <t>抗凝固薬</t>
    <rPh sb="0" eb="1">
      <t>コウ</t>
    </rPh>
    <rPh sb="1" eb="3">
      <t>ギョウコ</t>
    </rPh>
    <rPh sb="3" eb="4">
      <t>ヤク</t>
    </rPh>
    <phoneticPr fontId="6"/>
  </si>
  <si>
    <t>ベピオゲル2.5%</t>
    <phoneticPr fontId="2"/>
  </si>
  <si>
    <t>皮膚科用剤</t>
    <phoneticPr fontId="6"/>
  </si>
  <si>
    <t>チクロピジン錠１００ｍｇ「トーワ」</t>
    <phoneticPr fontId="2"/>
  </si>
  <si>
    <t>麻薬および類麻薬</t>
    <phoneticPr fontId="2"/>
  </si>
  <si>
    <t>アノーロエリプタ30吸入用</t>
    <rPh sb="10" eb="13">
      <t>キュウニュウヨウ</t>
    </rPh>
    <phoneticPr fontId="2"/>
  </si>
  <si>
    <t>ウメクリジニウム臭化物・ビランテロールトリフェニル酢酸塩配合</t>
    <rPh sb="8" eb="9">
      <t>シュウ</t>
    </rPh>
    <rPh sb="9" eb="10">
      <t>カ</t>
    </rPh>
    <rPh sb="10" eb="11">
      <t>ブツ</t>
    </rPh>
    <rPh sb="25" eb="27">
      <t>サクサン</t>
    </rPh>
    <rPh sb="27" eb="28">
      <t>エン</t>
    </rPh>
    <rPh sb="28" eb="30">
      <t>ハイゴウ</t>
    </rPh>
    <phoneticPr fontId="2"/>
  </si>
  <si>
    <t>先発</t>
    <phoneticPr fontId="2"/>
  </si>
  <si>
    <t>気管支拡張薬</t>
    <rPh sb="0" eb="3">
      <t>キカンシ</t>
    </rPh>
    <phoneticPr fontId="2"/>
  </si>
  <si>
    <t>胃腸機能調整薬</t>
    <phoneticPr fontId="6"/>
  </si>
  <si>
    <t>ツムラ麻黄湯（０２７）</t>
    <phoneticPr fontId="2"/>
  </si>
  <si>
    <t>ベタメタゾン吉草酸エステル・ゲンタマイシン硫酸塩</t>
    <phoneticPr fontId="2"/>
  </si>
  <si>
    <t>ベタメタゾンリン酸エステルナトリウム・フラジオマイシン硫酸塩</t>
    <phoneticPr fontId="2"/>
  </si>
  <si>
    <t>麻薬および類麻薬</t>
    <phoneticPr fontId="6"/>
  </si>
  <si>
    <t>麻薬および類麻薬および類似薬</t>
    <phoneticPr fontId="2"/>
  </si>
  <si>
    <t>麻薬および類麻薬および類似薬</t>
    <phoneticPr fontId="2"/>
  </si>
  <si>
    <t>抗凝固薬</t>
    <rPh sb="0" eb="1">
      <t>コウ</t>
    </rPh>
    <rPh sb="1" eb="3">
      <t>ギョウコ</t>
    </rPh>
    <rPh sb="3" eb="4">
      <t>ヤク</t>
    </rPh>
    <phoneticPr fontId="2"/>
  </si>
  <si>
    <t>麻薬および類麻薬および類麻薬</t>
    <phoneticPr fontId="2"/>
  </si>
  <si>
    <t>先発</t>
    <phoneticPr fontId="2"/>
  </si>
  <si>
    <t>院外のみ採用薬品一覧（内服、外用、注射）</t>
    <rPh sb="4" eb="6">
      <t>サイヨウ</t>
    </rPh>
    <rPh sb="6" eb="8">
      <t>ヤクヒン</t>
    </rPh>
    <rPh sb="11" eb="13">
      <t>ナイフク</t>
    </rPh>
    <rPh sb="14" eb="16">
      <t>ガイヨウ</t>
    </rPh>
    <rPh sb="17" eb="19">
      <t>チュウシャ</t>
    </rPh>
    <phoneticPr fontId="2"/>
  </si>
  <si>
    <t>チオトロピウム/オロダテロール</t>
    <phoneticPr fontId="2"/>
  </si>
  <si>
    <t>先発</t>
    <rPh sb="0" eb="2">
      <t>センパツ</t>
    </rPh>
    <phoneticPr fontId="2"/>
  </si>
  <si>
    <t>ヒドロクロロチアジド</t>
    <phoneticPr fontId="2"/>
  </si>
  <si>
    <t>後発</t>
    <rPh sb="0" eb="2">
      <t>コウハツ</t>
    </rPh>
    <phoneticPr fontId="2"/>
  </si>
  <si>
    <t>ニュープロパッチ9mg</t>
    <phoneticPr fontId="2"/>
  </si>
  <si>
    <t>スピオルトレスピマット28吸入</t>
    <phoneticPr fontId="2"/>
  </si>
  <si>
    <t>先発</t>
    <phoneticPr fontId="2"/>
  </si>
  <si>
    <t>気管支拡張薬</t>
    <phoneticPr fontId="2"/>
  </si>
  <si>
    <t>気管支拡張薬</t>
    <phoneticPr fontId="2"/>
  </si>
  <si>
    <t>ヒドロクロロチアジドＯＤ錠12.5mg「トーワ」</t>
    <phoneticPr fontId="2"/>
  </si>
  <si>
    <t>利尿薬</t>
    <phoneticPr fontId="2"/>
  </si>
  <si>
    <t>ロチゴチン</t>
    <phoneticPr fontId="2"/>
  </si>
  <si>
    <t>パーキンソン病治療薬</t>
    <phoneticPr fontId="2"/>
  </si>
  <si>
    <t>マーデュオックス軟膏10g</t>
    <phoneticPr fontId="2"/>
  </si>
  <si>
    <t>マキサカルシトール/ベタメタゾン</t>
    <phoneticPr fontId="2"/>
  </si>
  <si>
    <t>外皮用薬</t>
    <phoneticPr fontId="2"/>
  </si>
  <si>
    <t>先発</t>
    <phoneticPr fontId="6"/>
  </si>
  <si>
    <t>降圧薬</t>
    <phoneticPr fontId="6"/>
  </si>
  <si>
    <t>先発</t>
    <phoneticPr fontId="6"/>
  </si>
  <si>
    <t>先発</t>
    <phoneticPr fontId="6"/>
  </si>
  <si>
    <t>デザレックス錠5mg</t>
    <rPh sb="6" eb="7">
      <t>ジョウ</t>
    </rPh>
    <phoneticPr fontId="2"/>
  </si>
  <si>
    <t>デスロラタジン</t>
    <phoneticPr fontId="2"/>
  </si>
  <si>
    <t>エレルサ錠50mg</t>
    <rPh sb="4" eb="5">
      <t>ジョウ</t>
    </rPh>
    <phoneticPr fontId="2"/>
  </si>
  <si>
    <t>エルバスビル</t>
    <phoneticPr fontId="2"/>
  </si>
  <si>
    <t>抗ウイルス剤</t>
    <rPh sb="0" eb="1">
      <t>コウ</t>
    </rPh>
    <rPh sb="5" eb="6">
      <t>ザイ</t>
    </rPh>
    <phoneticPr fontId="2"/>
  </si>
  <si>
    <t>グラジナ錠50mg</t>
    <rPh sb="4" eb="5">
      <t>ジョウ</t>
    </rPh>
    <phoneticPr fontId="2"/>
  </si>
  <si>
    <t>グラゾプレビル</t>
    <phoneticPr fontId="2"/>
  </si>
  <si>
    <t>オキノーム散１０ｍｇ</t>
    <phoneticPr fontId="2"/>
  </si>
  <si>
    <t>ルミガン点眼液０．０３％</t>
    <rPh sb="4" eb="6">
      <t>テンガン</t>
    </rPh>
    <rPh sb="6" eb="7">
      <t>エキ</t>
    </rPh>
    <phoneticPr fontId="6"/>
  </si>
  <si>
    <t>先発</t>
    <phoneticPr fontId="6"/>
  </si>
  <si>
    <t>緑内障・高眼圧治療剤</t>
    <rPh sb="0" eb="3">
      <t>リョクナイショウ</t>
    </rPh>
    <rPh sb="4" eb="5">
      <t>コウ</t>
    </rPh>
    <rPh sb="5" eb="7">
      <t>ガンアツ</t>
    </rPh>
    <rPh sb="7" eb="9">
      <t>チリョウ</t>
    </rPh>
    <rPh sb="9" eb="10">
      <t>ザイ</t>
    </rPh>
    <phoneticPr fontId="6"/>
  </si>
  <si>
    <t>フルティフォーム125エアゾール56吸入用</t>
    <rPh sb="18" eb="20">
      <t>キュウニュウ</t>
    </rPh>
    <rPh sb="20" eb="21">
      <t>ヨウ</t>
    </rPh>
    <phoneticPr fontId="2"/>
  </si>
  <si>
    <t>フルティフォーム125エアゾール120吸入用</t>
    <rPh sb="19" eb="21">
      <t>キュウニュウ</t>
    </rPh>
    <rPh sb="21" eb="22">
      <t>ヨウ</t>
    </rPh>
    <phoneticPr fontId="2"/>
  </si>
  <si>
    <t>モサプリドクエン酸錠5mg「EE」</t>
    <rPh sb="8" eb="9">
      <t>サン</t>
    </rPh>
    <rPh sb="9" eb="10">
      <t>ジョウ</t>
    </rPh>
    <phoneticPr fontId="2"/>
  </si>
  <si>
    <t>モサプリドクエン酸</t>
    <rPh sb="8" eb="9">
      <t>サン</t>
    </rPh>
    <phoneticPr fontId="2"/>
  </si>
  <si>
    <t>後発</t>
    <rPh sb="0" eb="2">
      <t>コウハツ</t>
    </rPh>
    <phoneticPr fontId="2"/>
  </si>
  <si>
    <t>消化管運動機能改善剤</t>
    <phoneticPr fontId="2"/>
  </si>
  <si>
    <t>アルロイドG内用液5%</t>
    <rPh sb="6" eb="8">
      <t>ナイヨウ</t>
    </rPh>
    <rPh sb="8" eb="9">
      <t>エキ</t>
    </rPh>
    <phoneticPr fontId="2"/>
  </si>
  <si>
    <t>アルギン酸ナトリウム</t>
    <rPh sb="4" eb="5">
      <t>サン</t>
    </rPh>
    <phoneticPr fontId="2"/>
  </si>
  <si>
    <t>消化性潰瘍用剤</t>
    <phoneticPr fontId="2"/>
  </si>
  <si>
    <t>イソバイドシロップ70%　分包30mL</t>
    <rPh sb="13" eb="15">
      <t>ブンホウ</t>
    </rPh>
    <phoneticPr fontId="2"/>
  </si>
  <si>
    <t>イソソルビド</t>
    <phoneticPr fontId="2"/>
  </si>
  <si>
    <t>浸透圧利尿・メニエル病改善剤</t>
    <phoneticPr fontId="2"/>
  </si>
  <si>
    <t>ファムビル錠250mg</t>
    <rPh sb="5" eb="6">
      <t>ジョウ</t>
    </rPh>
    <phoneticPr fontId="2"/>
  </si>
  <si>
    <t>先発</t>
    <rPh sb="0" eb="2">
      <t>センパツ</t>
    </rPh>
    <phoneticPr fontId="2"/>
  </si>
  <si>
    <t>抗ヘルペスウイルス剤</t>
    <phoneticPr fontId="2"/>
  </si>
  <si>
    <t>サイプレジン1%点眼液</t>
    <rPh sb="8" eb="10">
      <t>テンガン</t>
    </rPh>
    <rPh sb="10" eb="11">
      <t>エキ</t>
    </rPh>
    <phoneticPr fontId="2"/>
  </si>
  <si>
    <t>シクロペントラート塩酸塩</t>
    <rPh sb="9" eb="11">
      <t>エンサン</t>
    </rPh>
    <rPh sb="11" eb="12">
      <t>エン</t>
    </rPh>
    <phoneticPr fontId="2"/>
  </si>
  <si>
    <t>屈折能検査点眼剤</t>
    <phoneticPr fontId="2"/>
  </si>
  <si>
    <t>ツムラ61桃核承気湯</t>
    <rPh sb="5" eb="6">
      <t>モモ</t>
    </rPh>
    <rPh sb="6" eb="7">
      <t>カク</t>
    </rPh>
    <rPh sb="7" eb="8">
      <t>ウケタマワ</t>
    </rPh>
    <rPh sb="8" eb="9">
      <t>キ</t>
    </rPh>
    <rPh sb="9" eb="10">
      <t>ユ</t>
    </rPh>
    <phoneticPr fontId="2"/>
  </si>
  <si>
    <t>トウカク・カンゾウ・ケイヒ・ボウショウ・ダイオウ</t>
    <phoneticPr fontId="2"/>
  </si>
  <si>
    <t>漢方製剤</t>
    <phoneticPr fontId="2"/>
  </si>
  <si>
    <t>ムルプレタ錠3mg</t>
    <rPh sb="5" eb="6">
      <t>ジョウ</t>
    </rPh>
    <phoneticPr fontId="2"/>
  </si>
  <si>
    <t>ルストロンボパグ</t>
    <phoneticPr fontId="2"/>
  </si>
  <si>
    <t>血小板産生促進剤</t>
    <phoneticPr fontId="2"/>
  </si>
  <si>
    <t>標榜薬効名</t>
    <rPh sb="0" eb="2">
      <t>ヒョウボウ</t>
    </rPh>
    <phoneticPr fontId="2"/>
  </si>
  <si>
    <t>インライタ錠1mg</t>
    <rPh sb="5" eb="6">
      <t>ジョウ</t>
    </rPh>
    <phoneticPr fontId="2"/>
  </si>
  <si>
    <t>アキシチニブ</t>
    <phoneticPr fontId="2"/>
  </si>
  <si>
    <t>抗悪性腫瘍剤</t>
    <phoneticPr fontId="2"/>
  </si>
  <si>
    <t>ブロチゾラムOD錠0.25mg「サワイ」</t>
    <rPh sb="8" eb="9">
      <t>ジョウ</t>
    </rPh>
    <phoneticPr fontId="2"/>
  </si>
  <si>
    <t>ブロチゾラム</t>
    <phoneticPr fontId="2"/>
  </si>
  <si>
    <t>後発</t>
    <rPh sb="0" eb="2">
      <t>コウハツ</t>
    </rPh>
    <phoneticPr fontId="2"/>
  </si>
  <si>
    <t>睡眠導入剤</t>
    <phoneticPr fontId="2"/>
  </si>
  <si>
    <t>フロセミド細粒4%「EMEC」</t>
    <rPh sb="5" eb="7">
      <t>サイリュウ</t>
    </rPh>
    <phoneticPr fontId="2"/>
  </si>
  <si>
    <t>フロセミド</t>
    <phoneticPr fontId="2"/>
  </si>
  <si>
    <t>利尿降圧剤</t>
    <phoneticPr fontId="2"/>
  </si>
  <si>
    <t>ロコアテープ</t>
    <phoneticPr fontId="2"/>
  </si>
  <si>
    <t>経皮吸収型鎮痛消炎剤</t>
    <phoneticPr fontId="2"/>
  </si>
  <si>
    <t>クラビット点眼液1.5%</t>
    <rPh sb="5" eb="7">
      <t>テンガン</t>
    </rPh>
    <rPh sb="7" eb="8">
      <t>エキ</t>
    </rPh>
    <phoneticPr fontId="2"/>
  </si>
  <si>
    <t>広範囲抗菌点眼剤</t>
    <phoneticPr fontId="2"/>
  </si>
  <si>
    <t>タプロス点眼液0.0015%</t>
    <rPh sb="4" eb="6">
      <t>テンガン</t>
    </rPh>
    <rPh sb="6" eb="7">
      <t>エキ</t>
    </rPh>
    <phoneticPr fontId="2"/>
  </si>
  <si>
    <t>緑内障・高眼圧症治療剤</t>
    <phoneticPr fontId="2"/>
  </si>
  <si>
    <t>タプコム配合点眼液</t>
    <rPh sb="4" eb="6">
      <t>ハイゴウ</t>
    </rPh>
    <rPh sb="6" eb="8">
      <t>テンガン</t>
    </rPh>
    <rPh sb="8" eb="9">
      <t>エキ</t>
    </rPh>
    <phoneticPr fontId="2"/>
  </si>
  <si>
    <t>ザファテック錠100mg</t>
    <rPh sb="6" eb="7">
      <t>ジョウ</t>
    </rPh>
    <phoneticPr fontId="2"/>
  </si>
  <si>
    <t>２型糖尿病治療剤</t>
    <phoneticPr fontId="2"/>
  </si>
  <si>
    <t>ビクトーザ皮下注18mg</t>
    <rPh sb="5" eb="7">
      <t>ヒカ</t>
    </rPh>
    <rPh sb="7" eb="8">
      <t>チュウ</t>
    </rPh>
    <phoneticPr fontId="2"/>
  </si>
  <si>
    <t>ヒトＧＬＰ－１アナログ製剤</t>
    <phoneticPr fontId="2"/>
  </si>
  <si>
    <t>ケアラム錠25mg</t>
    <rPh sb="4" eb="5">
      <t>ジョウ</t>
    </rPh>
    <phoneticPr fontId="2"/>
  </si>
  <si>
    <t>抗リウマチ剤</t>
    <phoneticPr fontId="2"/>
  </si>
  <si>
    <t>エクリラ400μgジェヌエア60吸入</t>
    <rPh sb="16" eb="18">
      <t>キュウニュウ</t>
    </rPh>
    <phoneticPr fontId="2"/>
  </si>
  <si>
    <t>ＣＯＰＤ治療剤</t>
    <phoneticPr fontId="2"/>
  </si>
  <si>
    <t>先発</t>
    <rPh sb="0" eb="2">
      <t>センパツ</t>
    </rPh>
    <phoneticPr fontId="2"/>
  </si>
  <si>
    <t>ラニラピッド錠0.05mg</t>
    <rPh sb="6" eb="7">
      <t>ジョウ</t>
    </rPh>
    <phoneticPr fontId="2"/>
  </si>
  <si>
    <t>メチルジゴキシン</t>
    <phoneticPr fontId="2"/>
  </si>
  <si>
    <t>強心配糖体製剤</t>
    <phoneticPr fontId="2"/>
  </si>
  <si>
    <t>リフキシマ錠200mg</t>
    <rPh sb="5" eb="6">
      <t>ジョウ</t>
    </rPh>
    <phoneticPr fontId="2"/>
  </si>
  <si>
    <t>リファキシミン</t>
    <phoneticPr fontId="2"/>
  </si>
  <si>
    <t>難吸収性リファマイシン系抗菌剤</t>
    <phoneticPr fontId="2"/>
  </si>
  <si>
    <t>ホリナート錠25mg「タイホウ」</t>
    <rPh sb="5" eb="6">
      <t>ジョウ</t>
    </rPh>
    <phoneticPr fontId="2"/>
  </si>
  <si>
    <t>ホリナートカルシウム</t>
    <phoneticPr fontId="2"/>
  </si>
  <si>
    <t>後発</t>
    <rPh sb="0" eb="2">
      <t>コウハツ</t>
    </rPh>
    <phoneticPr fontId="2"/>
  </si>
  <si>
    <t>還元型葉酸製剤</t>
    <phoneticPr fontId="2"/>
  </si>
  <si>
    <t>テルビナフィン錠125mg「ファイザー」</t>
    <rPh sb="7" eb="8">
      <t>ジョウ</t>
    </rPh>
    <phoneticPr fontId="2"/>
  </si>
  <si>
    <t>テルビナフィン塩酸塩</t>
    <rPh sb="7" eb="9">
      <t>エンサン</t>
    </rPh>
    <rPh sb="9" eb="10">
      <t>エン</t>
    </rPh>
    <phoneticPr fontId="2"/>
  </si>
  <si>
    <t>アリルアミン系抗真菌剤</t>
    <phoneticPr fontId="2"/>
  </si>
  <si>
    <t>ノックビン原末</t>
    <rPh sb="5" eb="6">
      <t>ゲン</t>
    </rPh>
    <rPh sb="6" eb="7">
      <t>マツ</t>
    </rPh>
    <phoneticPr fontId="2"/>
  </si>
  <si>
    <t>先発</t>
    <phoneticPr fontId="6"/>
  </si>
  <si>
    <t>抗酒癖剤</t>
    <phoneticPr fontId="6"/>
  </si>
  <si>
    <t>エスワンタイホウ配合OD錠T20</t>
    <rPh sb="8" eb="10">
      <t>ハイゴウ</t>
    </rPh>
    <rPh sb="12" eb="13">
      <t>ジョウ</t>
    </rPh>
    <phoneticPr fontId="2"/>
  </si>
  <si>
    <t>エスワンタイホウ配合ＯＤ錠Ｔ25</t>
    <rPh sb="8" eb="10">
      <t>ハイゴウ</t>
    </rPh>
    <rPh sb="12" eb="13">
      <t>ジョウ</t>
    </rPh>
    <phoneticPr fontId="2"/>
  </si>
  <si>
    <t>ホスレノールOD錠250mg</t>
    <rPh sb="8" eb="9">
      <t>ジョウ</t>
    </rPh>
    <phoneticPr fontId="2"/>
  </si>
  <si>
    <t>レミッチOD錠2.5μg</t>
    <rPh sb="6" eb="7">
      <t>ジョウ</t>
    </rPh>
    <phoneticPr fontId="2"/>
  </si>
  <si>
    <t>カルフィーナ錠1.0μg</t>
    <rPh sb="6" eb="7">
      <t>ジョウ</t>
    </rPh>
    <phoneticPr fontId="2"/>
  </si>
  <si>
    <t>アレンドロン酸錠35mg「サワイ」</t>
    <rPh sb="6" eb="7">
      <t>サン</t>
    </rPh>
    <rPh sb="7" eb="8">
      <t>ジョウ</t>
    </rPh>
    <phoneticPr fontId="2"/>
  </si>
  <si>
    <t>ザラカム配合点眼液</t>
    <rPh sb="4" eb="6">
      <t>ハイゴウ</t>
    </rPh>
    <rPh sb="6" eb="7">
      <t>テン</t>
    </rPh>
    <rPh sb="7" eb="8">
      <t>ガン</t>
    </rPh>
    <rPh sb="8" eb="9">
      <t>エキ</t>
    </rPh>
    <phoneticPr fontId="2"/>
  </si>
  <si>
    <t>エフィエント錠3.75mg</t>
    <rPh sb="6" eb="7">
      <t>ジョウ</t>
    </rPh>
    <phoneticPr fontId="2"/>
  </si>
  <si>
    <t>一般名</t>
    <phoneticPr fontId="2"/>
  </si>
  <si>
    <t>一般名</t>
    <phoneticPr fontId="6"/>
  </si>
  <si>
    <t>そう痒症改善剤</t>
  </si>
  <si>
    <t>アルファカシドール</t>
    <phoneticPr fontId="2"/>
  </si>
  <si>
    <t>アレンドロン酸ナトリウム水和物</t>
    <phoneticPr fontId="2"/>
  </si>
  <si>
    <t>骨粗鬆症治療剤</t>
  </si>
  <si>
    <t>エドキサバントシル酸塩水和物</t>
    <phoneticPr fontId="2"/>
  </si>
  <si>
    <t>先発</t>
    <phoneticPr fontId="2"/>
  </si>
  <si>
    <t>経口ＦＸａ阻害剤</t>
  </si>
  <si>
    <t>ラタノプロスト/チモロールマレイン酸塩</t>
    <phoneticPr fontId="2"/>
  </si>
  <si>
    <t>緑内障・高眼圧症治療剤</t>
  </si>
  <si>
    <t>プラスグレル塩酸塩</t>
  </si>
  <si>
    <t>抗血小板剤</t>
    <phoneticPr fontId="2"/>
  </si>
  <si>
    <t>プロカテロール塩酸塩水和物</t>
    <phoneticPr fontId="2"/>
  </si>
  <si>
    <t>定量噴霧式気管支拡張剤</t>
    <phoneticPr fontId="2"/>
  </si>
  <si>
    <t>アルファカシドール</t>
    <phoneticPr fontId="2"/>
  </si>
  <si>
    <t>後発</t>
    <rPh sb="0" eb="2">
      <t>コウハツ</t>
    </rPh>
    <phoneticPr fontId="2"/>
  </si>
  <si>
    <t>活性型ビタミンＤ３製剤</t>
  </si>
  <si>
    <t>活性型ビタミンＤ３製剤</t>
    <phoneticPr fontId="2"/>
  </si>
  <si>
    <t>高リン血症治療剤</t>
  </si>
  <si>
    <t>メプチンキッドエアー５μｇ吸入１００回</t>
    <phoneticPr fontId="2"/>
  </si>
  <si>
    <t>アデノシン三リン酸二ナトリウム水和物</t>
    <phoneticPr fontId="6"/>
  </si>
  <si>
    <t>モルヒネ硫酸塩水和物</t>
    <phoneticPr fontId="6"/>
  </si>
  <si>
    <t>モルヒネ硫酸塩水和物</t>
    <phoneticPr fontId="6"/>
  </si>
  <si>
    <t>カルベジロール</t>
    <phoneticPr fontId="6"/>
  </si>
  <si>
    <t>スプラタストトシル酸塩</t>
    <phoneticPr fontId="6"/>
  </si>
  <si>
    <t>ピモベンダン</t>
    <phoneticPr fontId="6"/>
  </si>
  <si>
    <t>アコチアミド塩酸塩水和物</t>
    <phoneticPr fontId="6"/>
  </si>
  <si>
    <t>チペピジンヒベンズ酸塩</t>
    <phoneticPr fontId="6"/>
  </si>
  <si>
    <t>アゼラスチン塩酸塩</t>
    <phoneticPr fontId="6"/>
  </si>
  <si>
    <t>ニフェジピン</t>
    <phoneticPr fontId="6"/>
  </si>
  <si>
    <t>ヒドロキシジンパモ酸塩</t>
    <phoneticPr fontId="6"/>
  </si>
  <si>
    <t>シルニジピン</t>
    <phoneticPr fontId="6"/>
  </si>
  <si>
    <t>カルバゾクロムスルホン酸ナトリウム水和物</t>
    <phoneticPr fontId="6"/>
  </si>
  <si>
    <t>イルベサルタン</t>
    <phoneticPr fontId="6"/>
  </si>
  <si>
    <t>ヒドララジン塩酸塩</t>
    <phoneticPr fontId="6"/>
  </si>
  <si>
    <t>ナラトリプタン塩酸塩</t>
    <phoneticPr fontId="6"/>
  </si>
  <si>
    <t>グリメピリド</t>
    <phoneticPr fontId="6"/>
  </si>
  <si>
    <t>アムロジピンベシル酸塩</t>
    <phoneticPr fontId="6"/>
  </si>
  <si>
    <t>ドネペジル塩酸塩</t>
    <phoneticPr fontId="6"/>
  </si>
  <si>
    <t>ドネペジル塩酸塩</t>
    <phoneticPr fontId="6"/>
  </si>
  <si>
    <t>スクラルファート水和物</t>
    <phoneticPr fontId="6"/>
  </si>
  <si>
    <t>スクラルファート水和物</t>
    <phoneticPr fontId="6"/>
  </si>
  <si>
    <t>スピロノラクトン</t>
    <phoneticPr fontId="6"/>
  </si>
  <si>
    <t>アルファカルシドール</t>
    <phoneticPr fontId="6"/>
  </si>
  <si>
    <t>アルギン酸ナトリウム</t>
    <phoneticPr fontId="6"/>
  </si>
  <si>
    <t>フェキソフェナジン塩酸塩</t>
    <phoneticPr fontId="6"/>
  </si>
  <si>
    <t>エピナスチン塩酸塩</t>
    <phoneticPr fontId="6"/>
  </si>
  <si>
    <t>フェニトイン</t>
    <phoneticPr fontId="6"/>
  </si>
  <si>
    <t>クロルフェニラミンマレイン酸塩</t>
    <phoneticPr fontId="6"/>
  </si>
  <si>
    <t>オロパタジン塩酸塩</t>
    <phoneticPr fontId="6"/>
  </si>
  <si>
    <t>アミオダロン塩酸塩</t>
    <phoneticPr fontId="6"/>
  </si>
  <si>
    <t>レボノルゲストレル/エチニルエストラジオール</t>
    <phoneticPr fontId="6"/>
  </si>
  <si>
    <t>スマトリプタンコハク酸塩</t>
    <phoneticPr fontId="6"/>
  </si>
  <si>
    <t>アプレピタント</t>
    <phoneticPr fontId="6"/>
  </si>
  <si>
    <t>ラモセトロン塩酸塩</t>
    <phoneticPr fontId="6"/>
  </si>
  <si>
    <t>溶性ピロリン酸第二鉄</t>
    <phoneticPr fontId="6"/>
  </si>
  <si>
    <t>プロプラノロール塩酸塩</t>
    <phoneticPr fontId="6"/>
  </si>
  <si>
    <t>インドメタシン　ファルネシル</t>
    <phoneticPr fontId="6"/>
  </si>
  <si>
    <t>ビルダグリプチン</t>
    <phoneticPr fontId="6"/>
  </si>
  <si>
    <t>アクリジニウム臭化物</t>
    <phoneticPr fontId="6"/>
  </si>
  <si>
    <t>エバスチン</t>
    <phoneticPr fontId="6"/>
  </si>
  <si>
    <t>イコサペント酸エチル</t>
    <phoneticPr fontId="6"/>
  </si>
  <si>
    <t>エパルレスタット</t>
    <phoneticPr fontId="6"/>
  </si>
  <si>
    <t>アリピプラゾール</t>
    <phoneticPr fontId="6"/>
  </si>
  <si>
    <t>アリピプラゾール</t>
    <phoneticPr fontId="6"/>
  </si>
  <si>
    <t>アピキサバン</t>
    <phoneticPr fontId="6"/>
  </si>
  <si>
    <t>エリスロマイシンステアリン酸塩</t>
    <phoneticPr fontId="6"/>
  </si>
  <si>
    <t>グリベンクラミド</t>
    <phoneticPr fontId="6"/>
  </si>
  <si>
    <t>オキシコドン塩酸塩水和物</t>
    <phoneticPr fontId="6"/>
  </si>
  <si>
    <t>トスフロキサシントシル酸塩水和物</t>
    <phoneticPr fontId="6"/>
  </si>
  <si>
    <t>プランルカスト水和物</t>
    <phoneticPr fontId="6"/>
  </si>
  <si>
    <t>オメプラゾール</t>
    <phoneticPr fontId="6"/>
  </si>
  <si>
    <t>テビペネム　ピボキシル</t>
    <phoneticPr fontId="6"/>
  </si>
  <si>
    <t>ファモチジン</t>
    <phoneticPr fontId="6"/>
  </si>
  <si>
    <t>モサプリドクエン酸塩水和物</t>
    <phoneticPr fontId="6"/>
  </si>
  <si>
    <t>イルソグラジンマレイン酸塩</t>
    <phoneticPr fontId="6"/>
  </si>
  <si>
    <t>アセトアミノフェン</t>
    <phoneticPr fontId="6"/>
  </si>
  <si>
    <t>モンテルカストナトリウム</t>
    <phoneticPr fontId="6"/>
  </si>
  <si>
    <t>タクロリムス水和物</t>
    <phoneticPr fontId="6"/>
  </si>
  <si>
    <t>レボフロキサシン水和物</t>
    <phoneticPr fontId="6"/>
  </si>
  <si>
    <t>チアプリド塩酸塩</t>
    <phoneticPr fontId="6"/>
  </si>
  <si>
    <t>クラリスロマイシン</t>
    <phoneticPr fontId="6"/>
  </si>
  <si>
    <t>シタフロキサシン水和物</t>
    <phoneticPr fontId="6"/>
  </si>
  <si>
    <t>クロミフェンクエン酸塩</t>
    <phoneticPr fontId="6"/>
  </si>
  <si>
    <t>イグラチモド</t>
    <phoneticPr fontId="6"/>
  </si>
  <si>
    <t>ポリスチレンスルホン酸ナトリウム</t>
    <phoneticPr fontId="6"/>
  </si>
  <si>
    <t>セファクロル</t>
    <phoneticPr fontId="6"/>
  </si>
  <si>
    <t>ベタキソロール塩酸塩</t>
    <phoneticPr fontId="6"/>
  </si>
  <si>
    <t>ジラゼプ塩酸塩水和物</t>
    <phoneticPr fontId="6"/>
  </si>
  <si>
    <t>ニセルゴリン</t>
    <phoneticPr fontId="6"/>
  </si>
  <si>
    <t>レボセチリジン塩酸塩</t>
    <phoneticPr fontId="6"/>
  </si>
  <si>
    <t>フルニトラゼパム</t>
    <phoneticPr fontId="6"/>
  </si>
  <si>
    <t>アロプリノール</t>
    <phoneticPr fontId="6"/>
  </si>
  <si>
    <t>ケトチフェンフマル酸塩</t>
    <phoneticPr fontId="6"/>
  </si>
  <si>
    <t>マジンドール</t>
    <phoneticPr fontId="6"/>
  </si>
  <si>
    <t>トレラグリプチンコハク酸塩</t>
    <phoneticPr fontId="6"/>
  </si>
  <si>
    <t>サラゾスルファピリジン</t>
    <phoneticPr fontId="6"/>
  </si>
  <si>
    <t>タダラフィル</t>
    <phoneticPr fontId="6"/>
  </si>
  <si>
    <t>ピルシカイニド塩酸塩水和物</t>
    <phoneticPr fontId="6"/>
  </si>
  <si>
    <t>塩酸セルトラリン</t>
    <phoneticPr fontId="6"/>
  </si>
  <si>
    <t>メシル酸ガレノキサシン水和物</t>
    <phoneticPr fontId="6"/>
  </si>
  <si>
    <t>ニコランジル</t>
    <phoneticPr fontId="6"/>
  </si>
  <si>
    <t>アジスロマイシン水和物</t>
    <phoneticPr fontId="6"/>
  </si>
  <si>
    <t>アスコルビン酸/ビタミンＣ/パントテン酸カルシウム</t>
    <phoneticPr fontId="6"/>
  </si>
  <si>
    <t>オランザピン</t>
  </si>
  <si>
    <t>オランザピン</t>
    <phoneticPr fontId="6"/>
  </si>
  <si>
    <t>エンパグリフロジン</t>
    <phoneticPr fontId="6"/>
  </si>
  <si>
    <t>レパグリニド</t>
    <phoneticPr fontId="6"/>
  </si>
  <si>
    <t>アマンタジン塩酸塩</t>
    <phoneticPr fontId="6"/>
  </si>
  <si>
    <t>ナテグリニド</t>
    <phoneticPr fontId="6"/>
  </si>
  <si>
    <t>アトモキセチン塩酸塩</t>
    <phoneticPr fontId="6"/>
  </si>
  <si>
    <t>オキセサゼイン/オキセタカイン</t>
    <phoneticPr fontId="6"/>
  </si>
  <si>
    <t>トレピブトン</t>
    <phoneticPr fontId="6"/>
  </si>
  <si>
    <t>クレンブテロール塩酸塩</t>
    <phoneticPr fontId="6"/>
  </si>
  <si>
    <t>イソクスプリン塩酸塩</t>
    <phoneticPr fontId="6"/>
  </si>
  <si>
    <t>メキタジン</t>
    <phoneticPr fontId="6"/>
  </si>
  <si>
    <t>エゼチミブ</t>
    <phoneticPr fontId="6"/>
  </si>
  <si>
    <t>タンドスピロンクエン酸塩</t>
    <phoneticPr fontId="6"/>
  </si>
  <si>
    <t>セフジニル</t>
    <phoneticPr fontId="6"/>
  </si>
  <si>
    <t>ジアゼパム</t>
    <phoneticPr fontId="6"/>
  </si>
  <si>
    <t>テプレノン</t>
    <phoneticPr fontId="6"/>
  </si>
  <si>
    <t>タルチレリン水和物</t>
    <phoneticPr fontId="6"/>
  </si>
  <si>
    <t>ベタメタゾン/ｄ－クロルフェニラミンマレイン酸塩</t>
    <phoneticPr fontId="6"/>
  </si>
  <si>
    <t>バルプロ酸ナトリウム</t>
    <phoneticPr fontId="6"/>
  </si>
  <si>
    <t>ハロペリドール</t>
    <phoneticPr fontId="6"/>
  </si>
  <si>
    <t>クエチアピンフマル酸塩</t>
    <phoneticPr fontId="6"/>
  </si>
  <si>
    <t>チアラミド塩酸塩</t>
    <phoneticPr fontId="6"/>
  </si>
  <si>
    <t>ザルトプロフェン</t>
    <phoneticPr fontId="6"/>
  </si>
  <si>
    <t>アゾセミド</t>
    <phoneticPr fontId="6"/>
  </si>
  <si>
    <t>シメチジン</t>
    <phoneticPr fontId="6"/>
  </si>
  <si>
    <t>ボノプラザンフマル酸塩</t>
    <phoneticPr fontId="6"/>
  </si>
  <si>
    <t>ランソプラゾール</t>
    <phoneticPr fontId="6"/>
  </si>
  <si>
    <t>グルタチオン</t>
    <phoneticPr fontId="6"/>
  </si>
  <si>
    <t>タフルプロスト/チモロールマレイン酸塩</t>
    <phoneticPr fontId="6"/>
  </si>
  <si>
    <t>タフルプロスト</t>
    <phoneticPr fontId="6"/>
  </si>
  <si>
    <t>ベポタスチンベシル酸塩</t>
    <phoneticPr fontId="6"/>
  </si>
  <si>
    <t>レボチロキシンナトリウム水和物</t>
    <phoneticPr fontId="6"/>
  </si>
  <si>
    <t>レボチロキシンナトリウム水和物</t>
    <phoneticPr fontId="6"/>
  </si>
  <si>
    <t>リオチロニンナトリウム</t>
    <phoneticPr fontId="6"/>
  </si>
  <si>
    <t>ジエノゲスト</t>
    <phoneticPr fontId="6"/>
  </si>
  <si>
    <t>テオフィリン</t>
    <phoneticPr fontId="6"/>
  </si>
  <si>
    <t>デキサメタゾン</t>
    <phoneticPr fontId="6"/>
  </si>
  <si>
    <t>カルバマゼピン</t>
    <phoneticPr fontId="6"/>
  </si>
  <si>
    <t>酒石酸トルテロジン</t>
    <phoneticPr fontId="6"/>
  </si>
  <si>
    <t>沈降炭酸カルシウム/コレカルシフェロール/炭酸マグネシウム</t>
    <phoneticPr fontId="6"/>
  </si>
  <si>
    <t>エチゾラム</t>
    <phoneticPr fontId="6"/>
  </si>
  <si>
    <t>エチゾラム</t>
    <phoneticPr fontId="6"/>
  </si>
  <si>
    <t>ジドロゲステロン</t>
    <phoneticPr fontId="6"/>
  </si>
  <si>
    <t>トピラマート</t>
    <phoneticPr fontId="6"/>
  </si>
  <si>
    <t>セフテラム　ピボキシル</t>
    <phoneticPr fontId="6"/>
  </si>
  <si>
    <t>クアゼパム</t>
    <phoneticPr fontId="6"/>
  </si>
  <si>
    <t>トラマドール塩酸塩/アセトアミノフェン</t>
    <phoneticPr fontId="6"/>
  </si>
  <si>
    <t>トラネキサム酸</t>
    <phoneticPr fontId="6"/>
  </si>
  <si>
    <t>ゾニサミド</t>
    <phoneticPr fontId="6"/>
  </si>
  <si>
    <t>ドンペリドン</t>
    <phoneticPr fontId="6"/>
  </si>
  <si>
    <t>ケトコナゾール</t>
    <phoneticPr fontId="6"/>
  </si>
  <si>
    <t>ロサルタンカリウム</t>
    <phoneticPr fontId="6"/>
  </si>
  <si>
    <t>レボドパ/カルビドパ水和物</t>
    <phoneticPr fontId="6"/>
  </si>
  <si>
    <t>アログリプチン安息香酸塩</t>
    <phoneticPr fontId="6"/>
  </si>
  <si>
    <t>セトラキサート塩酸塩</t>
    <phoneticPr fontId="6"/>
  </si>
  <si>
    <t>ジスルフィラム</t>
    <phoneticPr fontId="6"/>
  </si>
  <si>
    <t>ブロモクリプチンメシル酸塩</t>
    <phoneticPr fontId="6"/>
  </si>
  <si>
    <t>コバマミド</t>
    <phoneticPr fontId="6"/>
  </si>
  <si>
    <t>パロキセチン塩酸塩水和物</t>
    <phoneticPr fontId="6"/>
  </si>
  <si>
    <t>スルファメトキサゾール/トリメトプリム</t>
    <phoneticPr fontId="6"/>
  </si>
  <si>
    <t>プロピベリン塩酸塩</t>
    <phoneticPr fontId="6"/>
  </si>
  <si>
    <t>チクロピジン塩酸塩</t>
    <phoneticPr fontId="6"/>
  </si>
  <si>
    <t>ラベプラゾールナトリウム</t>
    <phoneticPr fontId="6"/>
  </si>
  <si>
    <t>トリアゾラム</t>
    <phoneticPr fontId="6"/>
  </si>
  <si>
    <t>バラシクロビル塩酸塩</t>
    <phoneticPr fontId="6"/>
  </si>
  <si>
    <t>タムスロシン塩酸塩</t>
    <phoneticPr fontId="6"/>
  </si>
  <si>
    <t>パンテチン</t>
    <phoneticPr fontId="6"/>
  </si>
  <si>
    <t>ブロムヘキシン塩酸塩</t>
    <phoneticPr fontId="6"/>
  </si>
  <si>
    <t>フルスルチアミン塩酸塩/ピリドキサールリン酸エステル水和物/ヒドロキソコバラミン酢酸塩</t>
    <phoneticPr fontId="6"/>
  </si>
  <si>
    <t>ピリドキサールリン酸エステル水和物</t>
    <phoneticPr fontId="6"/>
  </si>
  <si>
    <t>ドキシサイクリン塩酸塩水和物</t>
    <phoneticPr fontId="6"/>
  </si>
  <si>
    <t>ファムシクロビル</t>
    <phoneticPr fontId="6"/>
  </si>
  <si>
    <t>ファロペネムナトリウム水和物</t>
    <phoneticPr fontId="6"/>
  </si>
  <si>
    <t>フマル酸第一鉄</t>
    <phoneticPr fontId="6"/>
  </si>
  <si>
    <t>クエン酸第一鉄ナトリウム</t>
    <phoneticPr fontId="6"/>
  </si>
  <si>
    <t>アレンドロン酸ナトリウム水和物</t>
    <phoneticPr fontId="6"/>
  </si>
  <si>
    <t>ダパグリフロジンプロピレングリコール水和物</t>
    <phoneticPr fontId="6"/>
  </si>
  <si>
    <t>硝酸イソソルビド</t>
    <phoneticPr fontId="6"/>
  </si>
  <si>
    <t>ナフトピジル</t>
    <phoneticPr fontId="6"/>
  </si>
  <si>
    <t>センノシドＡ・Ｂ</t>
    <phoneticPr fontId="6"/>
  </si>
  <si>
    <t>ミゾリビン</t>
    <phoneticPr fontId="6"/>
  </si>
  <si>
    <t>プレドニゾロン</t>
    <phoneticPr fontId="6"/>
  </si>
  <si>
    <t>ラフチジン</t>
    <phoneticPr fontId="6"/>
  </si>
  <si>
    <t>プロパフェノン塩酸塩</t>
    <phoneticPr fontId="6"/>
  </si>
  <si>
    <t>カンデサルタン　シレキセチル</t>
    <phoneticPr fontId="6"/>
  </si>
  <si>
    <t>メドロキシプロゲステロン酢酸エステル</t>
    <phoneticPr fontId="6"/>
  </si>
  <si>
    <t>ポラプレジンク</t>
    <phoneticPr fontId="6"/>
  </si>
  <si>
    <t>ボグリボース</t>
    <phoneticPr fontId="6"/>
  </si>
  <si>
    <t>アモロルフィン塩酸塩</t>
    <phoneticPr fontId="6"/>
  </si>
  <si>
    <t>コハク酸ソリフェナシン</t>
    <phoneticPr fontId="6"/>
  </si>
  <si>
    <t>リセドロン酸ナトリウム水和物</t>
    <phoneticPr fontId="6"/>
  </si>
  <si>
    <t>シプロヘプタジン塩酸塩水和物</t>
    <phoneticPr fontId="6"/>
  </si>
  <si>
    <t>ペルゴリドメシル酸塩</t>
    <phoneticPr fontId="6"/>
  </si>
  <si>
    <t>ニカルジピン塩酸塩</t>
    <phoneticPr fontId="6"/>
  </si>
  <si>
    <t>ジルチアゼム塩酸塩</t>
    <phoneticPr fontId="6"/>
  </si>
  <si>
    <t>ニトラゼパム</t>
    <phoneticPr fontId="6"/>
  </si>
  <si>
    <t>ツロブテロール</t>
    <phoneticPr fontId="6"/>
  </si>
  <si>
    <t>ボノプラザンフマル酸塩/アモキシシリン水和物/クラリスロマイシン</t>
    <phoneticPr fontId="6"/>
  </si>
  <si>
    <t>ボノプラザンフマル酸塩/アモキシシリン水和物/メトロニダゾール</t>
    <phoneticPr fontId="6"/>
  </si>
  <si>
    <t>オキシブチニン塩酸塩</t>
    <phoneticPr fontId="6"/>
  </si>
  <si>
    <t>ｄ－クロルフェニラミンマレイン酸塩</t>
    <phoneticPr fontId="6"/>
  </si>
  <si>
    <t>ポリカルボフィルカルシウム</t>
    <phoneticPr fontId="6"/>
  </si>
  <si>
    <t>メフェナム酸</t>
    <phoneticPr fontId="6"/>
  </si>
  <si>
    <t>ゾルピデム酒石酸塩</t>
    <phoneticPr fontId="6"/>
  </si>
  <si>
    <t>アズレンスルホン酸ナトリウム水和物/水溶性アズレン/L－グルタミン</t>
    <phoneticPr fontId="6"/>
  </si>
  <si>
    <t>デソゲストレル/エチニルエストラジオール</t>
    <phoneticPr fontId="6"/>
  </si>
  <si>
    <t>リザトリプタン安息香酸塩</t>
  </si>
  <si>
    <t>プラゾシン塩酸塩</t>
    <phoneticPr fontId="6"/>
  </si>
  <si>
    <t>デスモプレシン酢酸塩水和物</t>
    <phoneticPr fontId="6"/>
  </si>
  <si>
    <t>ミノサイクリン塩酸塩</t>
    <phoneticPr fontId="6"/>
  </si>
  <si>
    <t>プラミペキソール塩酸塩水和物</t>
    <phoneticPr fontId="6"/>
  </si>
  <si>
    <t>レバミピド</t>
    <phoneticPr fontId="6"/>
  </si>
  <si>
    <t>Ｌ－カルボシステイン</t>
    <phoneticPr fontId="6"/>
  </si>
  <si>
    <t>セフジトレン　ピボキシル</t>
    <phoneticPr fontId="6"/>
  </si>
  <si>
    <t>ロフラゼプ酸エチル</t>
    <phoneticPr fontId="6"/>
  </si>
  <si>
    <t>ビソプロロールフマル酸塩</t>
    <phoneticPr fontId="6"/>
  </si>
  <si>
    <t>デキストロメトルファン臭化水素酸塩水和物</t>
    <phoneticPr fontId="6"/>
  </si>
  <si>
    <t>メコバラミン</t>
    <phoneticPr fontId="6"/>
  </si>
  <si>
    <t>メトホルミン塩酸塩</t>
    <phoneticPr fontId="6"/>
  </si>
  <si>
    <t>メトトレキサート</t>
    <phoneticPr fontId="6"/>
  </si>
  <si>
    <t>プラバスタチンナトリウム</t>
    <phoneticPr fontId="6"/>
  </si>
  <si>
    <t>ベタヒスチンメシル酸塩</t>
    <phoneticPr fontId="6"/>
  </si>
  <si>
    <t>メロキシカム</t>
    <phoneticPr fontId="6"/>
  </si>
  <si>
    <t>ラクツロース</t>
    <phoneticPr fontId="6"/>
  </si>
  <si>
    <t>ドロスピレノン/エチニルエストラジオール　ベータデクス</t>
    <phoneticPr fontId="6"/>
  </si>
  <si>
    <t>スルタミシリントシル酸塩水和物</t>
    <phoneticPr fontId="6"/>
  </si>
  <si>
    <t>トコフェロール酢酸エステル</t>
    <phoneticPr fontId="6"/>
  </si>
  <si>
    <t>ピコスルファートナトリウム水和物</t>
    <phoneticPr fontId="6"/>
  </si>
  <si>
    <t>フロセミド</t>
    <phoneticPr fontId="6"/>
  </si>
  <si>
    <t>ラベプラゾールナトリウム/アモキシシリン水和物/メトロニダゾール</t>
    <phoneticPr fontId="6"/>
  </si>
  <si>
    <t>ペントバルビタールカルシウム</t>
    <phoneticPr fontId="6"/>
  </si>
  <si>
    <t>ラモトリギン</t>
    <phoneticPr fontId="6"/>
  </si>
  <si>
    <t>クロチアゼパム</t>
    <phoneticPr fontId="6"/>
  </si>
  <si>
    <t>クエン酸第二鉄水和物</t>
    <phoneticPr fontId="6"/>
  </si>
  <si>
    <t>バクロフェン</t>
    <phoneticPr fontId="6"/>
  </si>
  <si>
    <t>リスペリドン</t>
    <phoneticPr fontId="6"/>
  </si>
  <si>
    <t>ピタバスタチンカルシウム水和物</t>
    <phoneticPr fontId="6"/>
  </si>
  <si>
    <t>プレガバリン</t>
    <phoneticPr fontId="6"/>
  </si>
  <si>
    <t>クロルフェネシンカルバミン酸エステル</t>
    <phoneticPr fontId="6"/>
  </si>
  <si>
    <t>ペロスピロン塩酸塩水和物</t>
    <phoneticPr fontId="6"/>
  </si>
  <si>
    <t>ノルエチステロン/エチニルエストラジオール</t>
    <phoneticPr fontId="6"/>
  </si>
  <si>
    <t>ノルエチステロン/エチニルエストラジオール</t>
    <phoneticPr fontId="6"/>
  </si>
  <si>
    <t>フルボキサミンマレイン酸塩</t>
    <phoneticPr fontId="6"/>
  </si>
  <si>
    <t>フルボキサミンマレイン酸塩</t>
    <phoneticPr fontId="6"/>
  </si>
  <si>
    <t>エスシタロプラムシュウ酸塩</t>
    <phoneticPr fontId="6"/>
  </si>
  <si>
    <t>トラゾドン塩酸塩</t>
    <phoneticPr fontId="6"/>
  </si>
  <si>
    <t>エナラプリルマレイン酸塩</t>
    <phoneticPr fontId="6"/>
  </si>
  <si>
    <t>ブロチゾラム</t>
    <phoneticPr fontId="6"/>
  </si>
  <si>
    <t>カルシトリオール</t>
    <phoneticPr fontId="6"/>
  </si>
  <si>
    <t>エスフルルビプロフェン/ハッカ油</t>
    <phoneticPr fontId="6"/>
  </si>
  <si>
    <t>ラメルテオン</t>
    <phoneticPr fontId="6"/>
  </si>
  <si>
    <t>オメガ－３脂肪酸エチル/イコサペント酸エチル/ドコサヘキサエン酸エチル</t>
    <phoneticPr fontId="6"/>
  </si>
  <si>
    <t>ロペラミド塩酸塩</t>
    <phoneticPr fontId="6"/>
  </si>
  <si>
    <t>ロラゼパム</t>
    <phoneticPr fontId="6"/>
  </si>
  <si>
    <t>バンコマイシン塩酸塩</t>
    <phoneticPr fontId="6"/>
  </si>
  <si>
    <t>サリチル酸メチル/ｄｌ－カンフル/カプサイシン</t>
    <phoneticPr fontId="6"/>
  </si>
  <si>
    <t>ナジフロキサシン</t>
    <phoneticPr fontId="6"/>
  </si>
  <si>
    <t>ブクラデシンナトリウム</t>
    <phoneticPr fontId="6"/>
  </si>
  <si>
    <t>ラノコナゾール</t>
    <phoneticPr fontId="6"/>
  </si>
  <si>
    <t>ラノコナゾール</t>
    <phoneticPr fontId="6"/>
  </si>
  <si>
    <t>ベタメタゾン酪酸エステルプロピオン酸エステル</t>
    <phoneticPr fontId="6"/>
  </si>
  <si>
    <t>ポビドンヨード</t>
    <phoneticPr fontId="6"/>
  </si>
  <si>
    <t>インドメタシン</t>
    <phoneticPr fontId="6"/>
  </si>
  <si>
    <t>インドメタシン</t>
    <phoneticPr fontId="6"/>
  </si>
  <si>
    <t>グリコピロニウム臭化物/インダカテロールマレイン酸塩</t>
    <phoneticPr fontId="6"/>
  </si>
  <si>
    <t>尿素</t>
    <phoneticPr fontId="6"/>
  </si>
  <si>
    <t>デプロドンプロピオン酸エステル</t>
    <phoneticPr fontId="6"/>
  </si>
  <si>
    <t>エリスロマイシンラクトビオン酸塩/コリスチンメタンスルホン酸ナトリウム</t>
    <phoneticPr fontId="6"/>
  </si>
  <si>
    <t>エストラジオール</t>
    <phoneticPr fontId="6"/>
  </si>
  <si>
    <t>ウメクリジニウム臭化物</t>
    <phoneticPr fontId="6"/>
  </si>
  <si>
    <t>メトキサレン</t>
    <phoneticPr fontId="6"/>
  </si>
  <si>
    <t>ベクロメタゾンプロピオン酸エステル</t>
    <phoneticPr fontId="6"/>
  </si>
  <si>
    <t>クロベタゾン酪酸エステル</t>
    <phoneticPr fontId="6"/>
  </si>
  <si>
    <t>リパスジル塩酸塩水和物</t>
    <phoneticPr fontId="6"/>
  </si>
  <si>
    <t>レボフロキサシン水和物</t>
    <phoneticPr fontId="6"/>
  </si>
  <si>
    <t>クラビット点眼液　1．５％　５ｍｌ</t>
    <phoneticPr fontId="6"/>
  </si>
  <si>
    <t>ケトチフェンフマル酸塩</t>
    <phoneticPr fontId="6"/>
  </si>
  <si>
    <t>デキサメタゾンメタスルホ安息香酸エステルナトリウム</t>
    <phoneticPr fontId="6"/>
  </si>
  <si>
    <t>ピロカルピン塩酸塩</t>
    <phoneticPr fontId="6"/>
  </si>
  <si>
    <t>サリチル酸メチル/ｌ－メントール/ｄｌ－カンフル/グリチルレチン酸</t>
    <phoneticPr fontId="6"/>
  </si>
  <si>
    <t>チオトロピウム臭化物水和物</t>
    <phoneticPr fontId="6"/>
  </si>
  <si>
    <t>ブセレリン酢酸塩</t>
    <phoneticPr fontId="6"/>
  </si>
  <si>
    <t>フェルビナク</t>
    <phoneticPr fontId="6"/>
  </si>
  <si>
    <t>クリンダマイシンリン酸エステル</t>
    <phoneticPr fontId="6"/>
  </si>
  <si>
    <t>オフロキサシン</t>
    <phoneticPr fontId="6"/>
  </si>
  <si>
    <t>酸化亜鉛/亜鉛華</t>
    <phoneticPr fontId="6"/>
  </si>
  <si>
    <t>アダパレン</t>
  </si>
  <si>
    <t>ブナゾシン塩酸塩</t>
    <phoneticPr fontId="6"/>
  </si>
  <si>
    <t>フェンタニル</t>
    <phoneticPr fontId="6"/>
  </si>
  <si>
    <t>オキシテトラサイクリン塩酸塩/ポリミキシンＢ硫酸塩</t>
    <phoneticPr fontId="6"/>
  </si>
  <si>
    <t>クロベタゾールプロピオン酸エステル</t>
    <phoneticPr fontId="6"/>
  </si>
  <si>
    <t>フルオシノニド</t>
    <phoneticPr fontId="6"/>
  </si>
  <si>
    <t>フルドロキシコルチド</t>
    <phoneticPr fontId="6"/>
  </si>
  <si>
    <t>ロチゴチン</t>
    <phoneticPr fontId="6"/>
  </si>
  <si>
    <t>ジベカシン硫酸塩</t>
    <phoneticPr fontId="6"/>
  </si>
  <si>
    <t>シクロスポリン</t>
    <phoneticPr fontId="6"/>
  </si>
  <si>
    <t>ブデソニド</t>
    <phoneticPr fontId="6"/>
  </si>
  <si>
    <t>精製ヒアルロン酸ナトリウム</t>
    <phoneticPr fontId="6"/>
  </si>
  <si>
    <t>ヘパリン類似物質</t>
    <phoneticPr fontId="6"/>
  </si>
  <si>
    <t>ウフェナマート</t>
    <phoneticPr fontId="6"/>
  </si>
  <si>
    <t>フシジン酸ナトリウム</t>
    <phoneticPr fontId="6"/>
  </si>
  <si>
    <t>硝酸イソソルビド</t>
    <phoneticPr fontId="6"/>
  </si>
  <si>
    <t>フルチカゾンプロピオン酸エステル</t>
    <phoneticPr fontId="6"/>
  </si>
  <si>
    <t>フルチカゾンプロピオン酸エステル/ホルモテロールフマル酸塩水和物</t>
    <phoneticPr fontId="6"/>
  </si>
  <si>
    <t>モメタゾンフランカルボン酸エステル</t>
    <phoneticPr fontId="6"/>
  </si>
  <si>
    <t>フルオロメトロン</t>
    <phoneticPr fontId="6"/>
  </si>
  <si>
    <t>カルプロニウム塩化物水和物</t>
    <phoneticPr fontId="6"/>
  </si>
  <si>
    <t>タクロリムス水和物</t>
    <phoneticPr fontId="6"/>
  </si>
  <si>
    <t>ブロムフェナクナトリウム水和物</t>
    <phoneticPr fontId="6"/>
  </si>
  <si>
    <t>過酸化ベンゾイル</t>
    <phoneticPr fontId="6"/>
  </si>
  <si>
    <t>ヒドロコルチゾン/フラジオマイシン硫酸塩/ジブカイン塩酸塩/エスクロシド</t>
    <phoneticPr fontId="6"/>
  </si>
  <si>
    <t>メサラジン</t>
    <phoneticPr fontId="6"/>
  </si>
  <si>
    <t>ツロブテロール</t>
    <phoneticPr fontId="6"/>
  </si>
  <si>
    <t>ビホナゾール</t>
    <phoneticPr fontId="6"/>
  </si>
  <si>
    <t>カルテオロール塩酸塩</t>
    <phoneticPr fontId="6"/>
  </si>
  <si>
    <t>トロピカミド/フェニレフリン塩酸塩</t>
    <phoneticPr fontId="6"/>
  </si>
  <si>
    <t>レボノルゲストレル</t>
    <phoneticPr fontId="6"/>
  </si>
  <si>
    <t>レバミピド</t>
    <phoneticPr fontId="6"/>
  </si>
  <si>
    <t>アンブロキソール塩酸塩</t>
    <phoneticPr fontId="6"/>
  </si>
  <si>
    <t>デキサメタゾンプロピオン酸エステル</t>
    <phoneticPr fontId="6"/>
  </si>
  <si>
    <t>エストラジオール/酢酸ノルエチステロン</t>
    <phoneticPr fontId="6"/>
  </si>
  <si>
    <t>ブテナフィン塩酸塩</t>
    <phoneticPr fontId="6"/>
  </si>
  <si>
    <t>ケトプロフェン</t>
    <phoneticPr fontId="6"/>
  </si>
  <si>
    <t>フルルビプロフェン</t>
    <phoneticPr fontId="6"/>
  </si>
  <si>
    <t>精製白糖/ポビドンヨード</t>
    <phoneticPr fontId="6"/>
  </si>
  <si>
    <t>テルビナフィン塩酸塩</t>
    <phoneticPr fontId="6"/>
  </si>
  <si>
    <t>トラニラスト</t>
    <phoneticPr fontId="6"/>
  </si>
  <si>
    <t>プレドニゾロン吉草酸エステル酢酸エステル</t>
    <phoneticPr fontId="6"/>
  </si>
  <si>
    <t>リバスチグミン</t>
    <phoneticPr fontId="6"/>
  </si>
  <si>
    <t>ザナミビル水和物</t>
    <phoneticPr fontId="6"/>
  </si>
  <si>
    <t>ベタメタゾン吉草酸エステル/ゲンタマイシン硫酸塩</t>
    <phoneticPr fontId="6"/>
  </si>
  <si>
    <t>ベタメタゾン吉草酸エステル</t>
    <phoneticPr fontId="6"/>
  </si>
  <si>
    <t>ビマトプロスト</t>
    <phoneticPr fontId="6"/>
  </si>
  <si>
    <t>イソプロピル　ウノプロストン</t>
    <phoneticPr fontId="6"/>
  </si>
  <si>
    <t>ロキソプロフェンナトリウム水和物</t>
    <phoneticPr fontId="6"/>
  </si>
  <si>
    <t>ソマトロピン（遺伝子組換え）</t>
    <phoneticPr fontId="6"/>
  </si>
  <si>
    <t>インスリン　グラルギン（遺伝子組換え）</t>
    <phoneticPr fontId="6"/>
  </si>
  <si>
    <t>デスモプレシン・スプレー2.5協和</t>
    <rPh sb="15" eb="17">
      <t>キョウワ</t>
    </rPh>
    <phoneticPr fontId="2"/>
  </si>
  <si>
    <t>デスモプレシン酢酸塩水和物</t>
    <phoneticPr fontId="2"/>
  </si>
  <si>
    <t>中枢性尿崩症用剤</t>
    <phoneticPr fontId="2"/>
  </si>
  <si>
    <t>ユニシア配合錠HD</t>
    <rPh sb="4" eb="6">
      <t>ハイゴウ</t>
    </rPh>
    <rPh sb="6" eb="7">
      <t>ジョウ</t>
    </rPh>
    <phoneticPr fontId="2"/>
  </si>
  <si>
    <t>ユニシア配合錠LD</t>
    <rPh sb="4" eb="6">
      <t>ハイゴウ</t>
    </rPh>
    <rPh sb="6" eb="7">
      <t>ジョウ</t>
    </rPh>
    <phoneticPr fontId="2"/>
  </si>
  <si>
    <t>カムシア配合錠HD</t>
    <rPh sb="4" eb="6">
      <t>ハイゴウ</t>
    </rPh>
    <rPh sb="6" eb="7">
      <t>ジョウ</t>
    </rPh>
    <phoneticPr fontId="2"/>
  </si>
  <si>
    <t>アイミクス配合錠HD</t>
    <rPh sb="5" eb="7">
      <t>ハイゴウ</t>
    </rPh>
    <rPh sb="7" eb="8">
      <t>ジョウ</t>
    </rPh>
    <phoneticPr fontId="2"/>
  </si>
  <si>
    <t>アイミクス配合錠LD</t>
    <rPh sb="5" eb="7">
      <t>ハイゴウ</t>
    </rPh>
    <rPh sb="7" eb="8">
      <t>ジョウ</t>
    </rPh>
    <phoneticPr fontId="2"/>
  </si>
  <si>
    <t>レザルタス配合錠HD</t>
    <rPh sb="5" eb="7">
      <t>ハイゴウ</t>
    </rPh>
    <rPh sb="7" eb="8">
      <t>ジョウ</t>
    </rPh>
    <phoneticPr fontId="2"/>
  </si>
  <si>
    <t>レザルタス配合錠LD</t>
    <rPh sb="5" eb="7">
      <t>ハイゴウ</t>
    </rPh>
    <rPh sb="7" eb="8">
      <t>ジョウ</t>
    </rPh>
    <phoneticPr fontId="2"/>
  </si>
  <si>
    <t>エカード配合錠LD</t>
    <rPh sb="4" eb="6">
      <t>ハイゴウ</t>
    </rPh>
    <rPh sb="6" eb="7">
      <t>ジョウ</t>
    </rPh>
    <phoneticPr fontId="2"/>
  </si>
  <si>
    <t>プレミネント配合錠LD</t>
    <rPh sb="6" eb="8">
      <t>ハイゴウ</t>
    </rPh>
    <rPh sb="8" eb="9">
      <t>ジョウ</t>
    </rPh>
    <phoneticPr fontId="2"/>
  </si>
  <si>
    <t>ミカムロ配合錠AP</t>
    <rPh sb="4" eb="6">
      <t>ハイゴウ</t>
    </rPh>
    <rPh sb="6" eb="7">
      <t>ジョウ</t>
    </rPh>
    <phoneticPr fontId="2"/>
  </si>
  <si>
    <t>エクメット配合錠HD</t>
    <rPh sb="5" eb="7">
      <t>ハイゴウ</t>
    </rPh>
    <rPh sb="7" eb="8">
      <t>ジョウ</t>
    </rPh>
    <phoneticPr fontId="2"/>
  </si>
  <si>
    <t>エクメット配合錠LD</t>
    <rPh sb="5" eb="7">
      <t>ハイゴウ</t>
    </rPh>
    <rPh sb="7" eb="8">
      <t>ジョウ</t>
    </rPh>
    <phoneticPr fontId="2"/>
  </si>
  <si>
    <t>グルベス配合錠</t>
    <rPh sb="4" eb="6">
      <t>ハイゴウ</t>
    </rPh>
    <rPh sb="6" eb="7">
      <t>ジョウ</t>
    </rPh>
    <phoneticPr fontId="2"/>
  </si>
  <si>
    <t>メタクト配合錠LD</t>
    <rPh sb="4" eb="6">
      <t>ハイゴウ</t>
    </rPh>
    <rPh sb="6" eb="7">
      <t>ジョウ</t>
    </rPh>
    <phoneticPr fontId="2"/>
  </si>
  <si>
    <t>リオベル配合錠HD</t>
    <rPh sb="4" eb="6">
      <t>ハイゴウ</t>
    </rPh>
    <rPh sb="6" eb="7">
      <t>ジョウ</t>
    </rPh>
    <phoneticPr fontId="2"/>
  </si>
  <si>
    <t>タケルダ配合錠</t>
    <rPh sb="4" eb="6">
      <t>ハイゴウ</t>
    </rPh>
    <rPh sb="6" eb="7">
      <t>ジョウ</t>
    </rPh>
    <phoneticPr fontId="2"/>
  </si>
  <si>
    <t>ラベキュアパック800</t>
    <phoneticPr fontId="2"/>
  </si>
  <si>
    <t>カンデサルタン8mg／アムロジピン5mg</t>
    <phoneticPr fontId="2"/>
  </si>
  <si>
    <t>持続性アンジオテンシンＩＩ受容体拮抗薬／持続性Ｃａ拮抗薬配合剤</t>
  </si>
  <si>
    <t>カンデサルタン8mg／アムロジピン2.5mg</t>
    <phoneticPr fontId="2"/>
  </si>
  <si>
    <t>イルベサルタン100mg/アムロジピン10mg</t>
    <phoneticPr fontId="2"/>
  </si>
  <si>
    <t>後発</t>
    <rPh sb="0" eb="2">
      <t>コウハツ</t>
    </rPh>
    <phoneticPr fontId="2"/>
  </si>
  <si>
    <t>イルベサルタン100mg/アムロジピン5mg</t>
    <phoneticPr fontId="2"/>
  </si>
  <si>
    <t>オルメサルタン20mg/アゼルニジピン16mg</t>
    <phoneticPr fontId="2"/>
  </si>
  <si>
    <t>オルメサルタン10mg/アゼルニジピン8mg</t>
    <phoneticPr fontId="2"/>
  </si>
  <si>
    <t>持続性アンジオテンシンＩＩ受容体拮抗薬／利尿薬配合剤</t>
  </si>
  <si>
    <t>ロサルタン50mg/ヒドロクロロチアジド12.5mg</t>
    <phoneticPr fontId="2"/>
  </si>
  <si>
    <t>カンデサルタン4mg/ヒドロクロロチアジド6.25mg</t>
    <phoneticPr fontId="2"/>
  </si>
  <si>
    <t>テルミサルタン40mg/アムロジピン5mg</t>
    <phoneticPr fontId="2"/>
  </si>
  <si>
    <t>胆汁排泄型持続性ＡＴ１受容体ブロッカー／持続性Ｃａ拮抗薬合剤</t>
  </si>
  <si>
    <t>ビルダグリプチン50mg/メトホルミン塩酸塩500mg</t>
    <rPh sb="19" eb="21">
      <t>エンサン</t>
    </rPh>
    <rPh sb="21" eb="22">
      <t>エン</t>
    </rPh>
    <phoneticPr fontId="2"/>
  </si>
  <si>
    <t>２型糖尿病治療剤</t>
    <phoneticPr fontId="2"/>
  </si>
  <si>
    <t>ビルダグリプチン50mg/メトホルミン塩酸塩250mg</t>
    <rPh sb="19" eb="21">
      <t>エンサン</t>
    </rPh>
    <rPh sb="21" eb="22">
      <t>エン</t>
    </rPh>
    <phoneticPr fontId="2"/>
  </si>
  <si>
    <t>ミチグリニド10mg/ボグリボース0.2mg</t>
    <phoneticPr fontId="2"/>
  </si>
  <si>
    <t>速効型インスリン分泌促進薬／食後過血糖改善薬配合剤</t>
    <phoneticPr fontId="2"/>
  </si>
  <si>
    <t>ピオグリタゾン15mg/メトホルミン塩酸塩500mg</t>
    <rPh sb="18" eb="20">
      <t>エンサン</t>
    </rPh>
    <rPh sb="20" eb="21">
      <t>エン</t>
    </rPh>
    <phoneticPr fontId="2"/>
  </si>
  <si>
    <t>アログリプチン25mg/ピオグリタゾン30mg</t>
    <phoneticPr fontId="2"/>
  </si>
  <si>
    <t>アスピリン100mg/ランソプラゾール15mg</t>
    <phoneticPr fontId="2"/>
  </si>
  <si>
    <t>アスピリン／ランソプラゾール配合剤</t>
    <phoneticPr fontId="2"/>
  </si>
  <si>
    <t>ラベプラゾール20mg/アモキシシリン1500mg/クラリスロマイシン800mg</t>
    <phoneticPr fontId="2"/>
  </si>
  <si>
    <t>ヘリコバクター・ピロリ除菌剤</t>
    <phoneticPr fontId="2"/>
  </si>
  <si>
    <t>バナン錠100mg</t>
    <rPh sb="3" eb="4">
      <t>ジョウ</t>
    </rPh>
    <phoneticPr fontId="2"/>
  </si>
  <si>
    <t>ウロカルン錠225mg</t>
    <rPh sb="5" eb="6">
      <t>ジョウ</t>
    </rPh>
    <phoneticPr fontId="2"/>
  </si>
  <si>
    <t>シングレア細粒4mg</t>
    <phoneticPr fontId="2"/>
  </si>
  <si>
    <t>小児用ムコソルバンＤＳ1.5%</t>
    <phoneticPr fontId="2"/>
  </si>
  <si>
    <t>小児用ムコソルバンシロップ0.3%</t>
    <phoneticPr fontId="2"/>
  </si>
  <si>
    <t>メジコン配合シロップ</t>
    <phoneticPr fontId="2"/>
  </si>
  <si>
    <t>リスパダール内用液1mg/mL（0.5mL/本）</t>
    <rPh sb="6" eb="7">
      <t>ナイ</t>
    </rPh>
    <rPh sb="7" eb="8">
      <t>ヨウ</t>
    </rPh>
    <rPh sb="8" eb="9">
      <t>エキ</t>
    </rPh>
    <rPh sb="22" eb="23">
      <t>ホン</t>
    </rPh>
    <phoneticPr fontId="2"/>
  </si>
  <si>
    <t>アンフラベート0.05%クリーム</t>
    <phoneticPr fontId="2"/>
  </si>
  <si>
    <t>マヴィレット配合錠</t>
    <rPh sb="6" eb="8">
      <t>ハイゴウ</t>
    </rPh>
    <rPh sb="8" eb="9">
      <t>ジョウ</t>
    </rPh>
    <phoneticPr fontId="2"/>
  </si>
  <si>
    <t>アミノレバンEN配合散（フルーツ味）</t>
    <rPh sb="8" eb="10">
      <t>ハイゴウ</t>
    </rPh>
    <rPh sb="10" eb="11">
      <t>サン</t>
    </rPh>
    <rPh sb="16" eb="17">
      <t>アジ</t>
    </rPh>
    <phoneticPr fontId="2"/>
  </si>
  <si>
    <t>アミノレバンEN配合散（コーヒー味）</t>
    <rPh sb="8" eb="10">
      <t>ハイゴウ</t>
    </rPh>
    <rPh sb="10" eb="11">
      <t>サン</t>
    </rPh>
    <rPh sb="16" eb="17">
      <t>アジ</t>
    </rPh>
    <phoneticPr fontId="2"/>
  </si>
  <si>
    <t>ユリーフOD錠４ｍｇ</t>
    <phoneticPr fontId="2"/>
  </si>
  <si>
    <t>ノボラピッド50ミックス注フレックスペン</t>
    <phoneticPr fontId="2"/>
  </si>
  <si>
    <t>グレカプレビル水和物・ピブレンタスビル</t>
    <phoneticPr fontId="2"/>
  </si>
  <si>
    <t>抗ウイルス化学療法剤</t>
    <phoneticPr fontId="2"/>
  </si>
  <si>
    <t>セフポドキシム　プロキセチル</t>
    <phoneticPr fontId="2"/>
  </si>
  <si>
    <t>セフェム系抗生物質</t>
  </si>
  <si>
    <t>ウラジロガシエキス</t>
    <phoneticPr fontId="2"/>
  </si>
  <si>
    <t>尿路結石治療剤</t>
    <phoneticPr fontId="2"/>
  </si>
  <si>
    <t>モンテルカストナトリウム</t>
    <phoneticPr fontId="2"/>
  </si>
  <si>
    <t>気管支喘息治療剤</t>
    <phoneticPr fontId="2"/>
  </si>
  <si>
    <t>アンブロキソール塩酸塩</t>
    <phoneticPr fontId="2"/>
  </si>
  <si>
    <t>気道潤滑去たん剤</t>
    <phoneticPr fontId="2"/>
  </si>
  <si>
    <t>デキストロメトルファン臭化水素酸塩水和物・クレゾールスルホン酸カリウム</t>
    <phoneticPr fontId="2"/>
  </si>
  <si>
    <t>鎮咳去たん剤</t>
    <phoneticPr fontId="2"/>
  </si>
  <si>
    <t>リスペリドン</t>
    <phoneticPr fontId="2"/>
  </si>
  <si>
    <t>抗精神病剤</t>
    <phoneticPr fontId="2"/>
  </si>
  <si>
    <t>ゾフルーザ錠10mg</t>
    <rPh sb="5" eb="6">
      <t>ジョウ</t>
    </rPh>
    <phoneticPr fontId="2"/>
  </si>
  <si>
    <t>ゾフルーザ錠20mg</t>
    <rPh sb="5" eb="6">
      <t>ジョウ</t>
    </rPh>
    <phoneticPr fontId="2"/>
  </si>
  <si>
    <t>バロキサビルマルボキシル</t>
  </si>
  <si>
    <t>バロキサビルマルボキシル</t>
    <phoneticPr fontId="2"/>
  </si>
  <si>
    <t>トミロン細粒小児用２０％（２００ｍｇ／ｇ）</t>
    <phoneticPr fontId="2"/>
  </si>
  <si>
    <t>ハルナールＤ錠０．１ｍｇ</t>
    <phoneticPr fontId="2"/>
  </si>
  <si>
    <t>ビクトーザ皮下注18mg</t>
    <phoneticPr fontId="2"/>
  </si>
  <si>
    <t>ゾフルーザ錠10mg</t>
    <phoneticPr fontId="2"/>
  </si>
  <si>
    <t>イミグランキット皮下注3mg</t>
    <phoneticPr fontId="2"/>
  </si>
  <si>
    <t>オルメサルタンOD錠20mg「DSEP」</t>
    <phoneticPr fontId="2"/>
  </si>
  <si>
    <t>ロスバスタチンOD錠2.5mg「DSEP」</t>
    <phoneticPr fontId="2"/>
  </si>
  <si>
    <t>テルミサルタン錠20mg「DSEP」</t>
    <phoneticPr fontId="2"/>
  </si>
  <si>
    <t>クロピドグレル錠25mg「SANIK」</t>
    <phoneticPr fontId="2"/>
  </si>
  <si>
    <t>クロピドグレル錠75mg「SANIK」</t>
    <phoneticPr fontId="2"/>
  </si>
  <si>
    <t>インチュニブ錠1mg</t>
    <phoneticPr fontId="2"/>
  </si>
  <si>
    <t>インチュニブ錠3mg</t>
    <phoneticPr fontId="2"/>
  </si>
  <si>
    <t>ボンビバ錠100mg</t>
    <phoneticPr fontId="2"/>
  </si>
  <si>
    <t>ザイザル錠5mg</t>
    <phoneticPr fontId="2"/>
  </si>
  <si>
    <t>ヘパリン類似物質外用泡状スプレー0.3%「日本臓器」</t>
    <phoneticPr fontId="2"/>
  </si>
  <si>
    <t>デベルザ錠20mg</t>
    <phoneticPr fontId="2"/>
  </si>
  <si>
    <t>リラグルチド</t>
    <phoneticPr fontId="2"/>
  </si>
  <si>
    <t>先発</t>
    <rPh sb="0" eb="2">
      <t>センパツ</t>
    </rPh>
    <phoneticPr fontId="3"/>
  </si>
  <si>
    <t>ヒトＧＬＰ－１アナログ製剤</t>
    <phoneticPr fontId="2"/>
  </si>
  <si>
    <t>後発</t>
    <rPh sb="0" eb="2">
      <t>コウハツ</t>
    </rPh>
    <phoneticPr fontId="2"/>
  </si>
  <si>
    <t>オルメサルタン　メドキソミル</t>
    <phoneticPr fontId="2"/>
  </si>
  <si>
    <t>高親和性ＡＴ１レセプターブロッカー</t>
    <phoneticPr fontId="2"/>
  </si>
  <si>
    <t>クロピドグレル硫酸塩</t>
    <rPh sb="7" eb="9">
      <t>リュウサン</t>
    </rPh>
    <rPh sb="9" eb="10">
      <t>エン</t>
    </rPh>
    <phoneticPr fontId="2"/>
  </si>
  <si>
    <t>抗血小板剤</t>
  </si>
  <si>
    <t>バロキサビル　マルボキシル</t>
    <phoneticPr fontId="2"/>
  </si>
  <si>
    <t>長時間作用型ノイラミニダーゼ阻害剤</t>
    <phoneticPr fontId="2"/>
  </si>
  <si>
    <t>テルミサルタン</t>
    <phoneticPr fontId="2"/>
  </si>
  <si>
    <t>胆汁排泄型持続性ＡＴ１受容体ブロッカー</t>
    <phoneticPr fontId="2"/>
  </si>
  <si>
    <t>バルプロ酸ナトリウム</t>
    <rPh sb="4" eb="5">
      <t>サン</t>
    </rPh>
    <phoneticPr fontId="2"/>
  </si>
  <si>
    <t>抗てんかん，躁病・躁状態，片頭痛治療剤</t>
    <phoneticPr fontId="2"/>
  </si>
  <si>
    <t>ロスバスタチンカルシウム</t>
    <phoneticPr fontId="2"/>
  </si>
  <si>
    <t>ＨＭＧ－ＣｏＡ還元酵素阻害剤</t>
    <phoneticPr fontId="2"/>
  </si>
  <si>
    <t>スマトリプタンコハク酸塩</t>
    <rPh sb="10" eb="11">
      <t>サン</t>
    </rPh>
    <rPh sb="11" eb="12">
      <t>エン</t>
    </rPh>
    <phoneticPr fontId="2"/>
  </si>
  <si>
    <t>５ＨＴ受容体作動型片頭痛治療剤</t>
    <phoneticPr fontId="2"/>
  </si>
  <si>
    <t>グランファシン塩酸塩</t>
    <rPh sb="7" eb="9">
      <t>エンサン</t>
    </rPh>
    <rPh sb="9" eb="10">
      <t>エン</t>
    </rPh>
    <phoneticPr fontId="2"/>
  </si>
  <si>
    <t>グランファシン塩酸塩</t>
    <phoneticPr fontId="2"/>
  </si>
  <si>
    <t>注意欠陥／多動性障害治療剤</t>
    <phoneticPr fontId="2"/>
  </si>
  <si>
    <t>レボセチリジン塩酸塩</t>
    <rPh sb="7" eb="9">
      <t>エンサン</t>
    </rPh>
    <rPh sb="9" eb="10">
      <t>エン</t>
    </rPh>
    <phoneticPr fontId="2"/>
  </si>
  <si>
    <t>持続性選択Ｈ１受容体拮抗・アレルギー性疾患治療剤</t>
    <phoneticPr fontId="2"/>
  </si>
  <si>
    <t>トホグリフロジン水和物</t>
    <rPh sb="8" eb="10">
      <t>スイワ</t>
    </rPh>
    <rPh sb="10" eb="11">
      <t>ブツ</t>
    </rPh>
    <phoneticPr fontId="2"/>
  </si>
  <si>
    <t>２型糖尿病治療剤</t>
    <phoneticPr fontId="2"/>
  </si>
  <si>
    <t>血行促進・皮膚保湿剤</t>
    <phoneticPr fontId="2"/>
  </si>
  <si>
    <t>ヘパリン類似物質</t>
    <rPh sb="4" eb="6">
      <t>ルイジ</t>
    </rPh>
    <rPh sb="6" eb="8">
      <t>ブッシツ</t>
    </rPh>
    <phoneticPr fontId="2"/>
  </si>
  <si>
    <t>骨粗鬆症治療剤</t>
    <phoneticPr fontId="2"/>
  </si>
  <si>
    <t>イバンドロン酸ナトリウム水和物</t>
    <rPh sb="6" eb="7">
      <t>サン</t>
    </rPh>
    <rPh sb="12" eb="14">
      <t>スイワ</t>
    </rPh>
    <rPh sb="14" eb="15">
      <t>ブツ</t>
    </rPh>
    <phoneticPr fontId="2"/>
  </si>
  <si>
    <t>ビラノア錠２０ｍｇ</t>
    <phoneticPr fontId="2"/>
  </si>
  <si>
    <t>ビラスチン</t>
    <phoneticPr fontId="2"/>
  </si>
  <si>
    <t>アレルギー性疾患治療剤</t>
    <phoneticPr fontId="2"/>
  </si>
  <si>
    <t>サリチルアミド アセトアミノフェン 無水カフェインプロメタジンメチレンジサリチル酸塩</t>
    <phoneticPr fontId="6"/>
  </si>
  <si>
    <t>ノバミン錠5mg</t>
    <rPh sb="4" eb="5">
      <t>ジョウ</t>
    </rPh>
    <phoneticPr fontId="2"/>
  </si>
  <si>
    <t>プロクロルペラジンマレイン酸塩</t>
    <rPh sb="13" eb="14">
      <t>サン</t>
    </rPh>
    <rPh sb="14" eb="15">
      <t>エン</t>
    </rPh>
    <phoneticPr fontId="2"/>
  </si>
  <si>
    <t>先発</t>
    <rPh sb="0" eb="2">
      <t>センパツ</t>
    </rPh>
    <phoneticPr fontId="2"/>
  </si>
  <si>
    <t>精神神経用剤</t>
    <phoneticPr fontId="2"/>
  </si>
  <si>
    <t>オプソ内服液5mg</t>
    <rPh sb="3" eb="4">
      <t>ナイ</t>
    </rPh>
    <rPh sb="4" eb="5">
      <t>フク</t>
    </rPh>
    <rPh sb="5" eb="6">
      <t>エキ</t>
    </rPh>
    <phoneticPr fontId="2"/>
  </si>
  <si>
    <t>モルヒネ塩酸塩内用液</t>
    <rPh sb="4" eb="5">
      <t>エン</t>
    </rPh>
    <rPh sb="5" eb="6">
      <t>サン</t>
    </rPh>
    <rPh sb="6" eb="7">
      <t>エン</t>
    </rPh>
    <rPh sb="7" eb="9">
      <t>ナイヨウ</t>
    </rPh>
    <rPh sb="9" eb="10">
      <t>エキ</t>
    </rPh>
    <phoneticPr fontId="2"/>
  </si>
  <si>
    <t>癌疼痛治療剤</t>
    <phoneticPr fontId="2"/>
  </si>
  <si>
    <t>スインプロイク錠0.2mg</t>
    <rPh sb="7" eb="8">
      <t>ジョウ</t>
    </rPh>
    <phoneticPr fontId="2"/>
  </si>
  <si>
    <t>ナルデメジントシル酸塩</t>
    <rPh sb="9" eb="10">
      <t>サン</t>
    </rPh>
    <rPh sb="10" eb="11">
      <t>エン</t>
    </rPh>
    <phoneticPr fontId="2"/>
  </si>
  <si>
    <t>経口末梢性μオピオイド受容体拮抗薬</t>
    <phoneticPr fontId="2"/>
  </si>
  <si>
    <t>ザイティガ錠250mg</t>
    <rPh sb="5" eb="6">
      <t>ジョウ</t>
    </rPh>
    <phoneticPr fontId="2"/>
  </si>
  <si>
    <t>アビラテロン酢酸エステル</t>
    <rPh sb="6" eb="8">
      <t>サクサン</t>
    </rPh>
    <phoneticPr fontId="2"/>
  </si>
  <si>
    <t>前立腺癌治療剤</t>
    <phoneticPr fontId="2"/>
  </si>
  <si>
    <t>イクスタンジ錠40mg</t>
    <rPh sb="6" eb="7">
      <t>ジョウ</t>
    </rPh>
    <phoneticPr fontId="2"/>
  </si>
  <si>
    <t>エンザルタミド</t>
    <phoneticPr fontId="2"/>
  </si>
  <si>
    <t>ツムラ056五淋散</t>
    <rPh sb="6" eb="7">
      <t>ゴ</t>
    </rPh>
    <rPh sb="7" eb="8">
      <t>リン</t>
    </rPh>
    <rPh sb="8" eb="9">
      <t>サン</t>
    </rPh>
    <phoneticPr fontId="2"/>
  </si>
  <si>
    <t>五淋散エキス</t>
    <phoneticPr fontId="2"/>
  </si>
  <si>
    <t>漢方製剤</t>
    <phoneticPr fontId="2"/>
  </si>
  <si>
    <t>オキシコンチンＴＲ錠５ｍｇ</t>
    <phoneticPr fontId="2"/>
  </si>
  <si>
    <t>オキシコドン塩酸塩水和物</t>
    <phoneticPr fontId="2"/>
  </si>
  <si>
    <t>持続性癌疼痛治療剤</t>
    <phoneticPr fontId="2"/>
  </si>
  <si>
    <t>オキシコンチンＴＲ錠２０ｍｇ</t>
    <phoneticPr fontId="2"/>
  </si>
  <si>
    <t>持続性癌疼痛治療剤</t>
    <phoneticPr fontId="2"/>
  </si>
  <si>
    <t>エリスロシン錠１００ｍｇ</t>
    <phoneticPr fontId="2"/>
  </si>
  <si>
    <t>エリスロマイシンステアリン酸塩</t>
    <phoneticPr fontId="2"/>
  </si>
  <si>
    <t>マクロライド系抗生物質</t>
    <phoneticPr fontId="2"/>
  </si>
  <si>
    <t>リンゼス錠0.25mg</t>
    <rPh sb="4" eb="5">
      <t>ジョウ</t>
    </rPh>
    <phoneticPr fontId="2"/>
  </si>
  <si>
    <t>レルベア100エリプタ　30吸入用</t>
    <rPh sb="14" eb="16">
      <t>キュウニュウ</t>
    </rPh>
    <rPh sb="16" eb="17">
      <t>ヨウ</t>
    </rPh>
    <phoneticPr fontId="2"/>
  </si>
  <si>
    <t>レルベア200エリプタ　30吸入用</t>
    <rPh sb="14" eb="16">
      <t>キュウニュウ</t>
    </rPh>
    <rPh sb="16" eb="17">
      <t>ヨウ</t>
    </rPh>
    <phoneticPr fontId="2"/>
  </si>
  <si>
    <t>ナルフラフィン塩酸塩OD錠2.5μg「サワイ」</t>
    <rPh sb="7" eb="8">
      <t>エン</t>
    </rPh>
    <rPh sb="8" eb="9">
      <t>サン</t>
    </rPh>
    <rPh sb="9" eb="10">
      <t>エン</t>
    </rPh>
    <rPh sb="12" eb="13">
      <t>ジョウ</t>
    </rPh>
    <phoneticPr fontId="2"/>
  </si>
  <si>
    <t>リマプロストアルファデクス錠5μg「サワイ」</t>
    <rPh sb="13" eb="14">
      <t>ジョウ</t>
    </rPh>
    <phoneticPr fontId="2"/>
  </si>
  <si>
    <t>オセルタミビルカプセル75mg「サワイ」</t>
    <phoneticPr fontId="2"/>
  </si>
  <si>
    <t>オゼックス錠小児用60mg</t>
    <rPh sb="5" eb="6">
      <t>ジョウ</t>
    </rPh>
    <rPh sb="6" eb="9">
      <t>ショウニヨウ</t>
    </rPh>
    <phoneticPr fontId="2"/>
  </si>
  <si>
    <t>クエストラン粉末　44.4%</t>
    <rPh sb="6" eb="8">
      <t>フンマツ</t>
    </rPh>
    <phoneticPr fontId="2"/>
  </si>
  <si>
    <t>リナクロチド</t>
    <phoneticPr fontId="2"/>
  </si>
  <si>
    <t>先発</t>
    <rPh sb="0" eb="2">
      <t>センパツ</t>
    </rPh>
    <phoneticPr fontId="2"/>
  </si>
  <si>
    <t>グアニル酸シクラーゼＣ受容体アゴニスト</t>
    <phoneticPr fontId="2"/>
  </si>
  <si>
    <t>ビランテロールトリフェニル酢酸塩フルチカゾンフランカルボン酸エステル</t>
    <phoneticPr fontId="2"/>
  </si>
  <si>
    <t>喘息・ＣＯＰＤ治療配合剤</t>
    <phoneticPr fontId="2"/>
  </si>
  <si>
    <t>ナルフラフィン塩酸塩</t>
    <phoneticPr fontId="2"/>
  </si>
  <si>
    <t>後発</t>
    <rPh sb="0" eb="2">
      <t>コウハツ</t>
    </rPh>
    <phoneticPr fontId="2"/>
  </si>
  <si>
    <t>そう痒症改善剤</t>
    <phoneticPr fontId="2"/>
  </si>
  <si>
    <t>ＰＧＥ１誘導体製剤</t>
    <phoneticPr fontId="2"/>
  </si>
  <si>
    <t xml:space="preserve">リマプロスト　アルファデクス
</t>
    <phoneticPr fontId="2"/>
  </si>
  <si>
    <t>オセルタミビルリン酸塩</t>
    <phoneticPr fontId="2"/>
  </si>
  <si>
    <t>抗インフルエンザウイルス剤</t>
    <phoneticPr fontId="2"/>
  </si>
  <si>
    <t>トスフロキサシントシル酸塩水和物</t>
    <phoneticPr fontId="2"/>
  </si>
  <si>
    <t>ニューキノロン系経口抗菌製剤</t>
    <phoneticPr fontId="2"/>
  </si>
  <si>
    <t>コレスチラミン</t>
    <phoneticPr fontId="2"/>
  </si>
  <si>
    <t>コレスチラミン製剤</t>
    <phoneticPr fontId="2"/>
  </si>
  <si>
    <t>ビムパット錠50mg</t>
    <rPh sb="5" eb="6">
      <t>ジョウ</t>
    </rPh>
    <phoneticPr fontId="2"/>
  </si>
  <si>
    <t>アメナリーフ錠200mg</t>
    <rPh sb="6" eb="7">
      <t>ジョウ</t>
    </rPh>
    <phoneticPr fontId="2"/>
  </si>
  <si>
    <t>ラコサミド</t>
  </si>
  <si>
    <t>先発</t>
    <rPh sb="0" eb="2">
      <t>センパツ</t>
    </rPh>
    <phoneticPr fontId="2"/>
  </si>
  <si>
    <t>抗てんかん剤</t>
    <phoneticPr fontId="2"/>
  </si>
  <si>
    <t>抗ヘルペスウイルス剤</t>
    <phoneticPr fontId="2"/>
  </si>
  <si>
    <t>アメナメビル</t>
    <phoneticPr fontId="2"/>
  </si>
  <si>
    <t>レンビマカプセル4mg</t>
    <phoneticPr fontId="2"/>
  </si>
  <si>
    <t>レンバチニブメシル酸塩</t>
    <phoneticPr fontId="2"/>
  </si>
  <si>
    <t>抗悪性腫瘍剤</t>
    <phoneticPr fontId="2"/>
  </si>
  <si>
    <t>慢性疼痛／抜歯後疼痛治療剤</t>
    <phoneticPr fontId="2"/>
  </si>
  <si>
    <t>トラマドール塩酸塩・アセトアミノフェン</t>
    <phoneticPr fontId="2"/>
  </si>
  <si>
    <t>ヨウ素製剤</t>
    <phoneticPr fontId="2"/>
  </si>
  <si>
    <t>ヨウレチン錠「100」</t>
    <rPh sb="5" eb="6">
      <t>ジョウ</t>
    </rPh>
    <phoneticPr fontId="2"/>
  </si>
  <si>
    <t>ヨウ素レシチン</t>
    <phoneticPr fontId="2"/>
  </si>
  <si>
    <t>ルパフィン錠10mg</t>
    <rPh sb="5" eb="6">
      <t>ジョウ</t>
    </rPh>
    <phoneticPr fontId="2"/>
  </si>
  <si>
    <t>アレルギー性疾患治療剤</t>
    <phoneticPr fontId="2"/>
  </si>
  <si>
    <t>ルパタジンフマル酸塩</t>
    <phoneticPr fontId="2"/>
  </si>
  <si>
    <t>パルモディア錠0.1mg</t>
    <rPh sb="6" eb="7">
      <t>ジョウ</t>
    </rPh>
    <phoneticPr fontId="2"/>
  </si>
  <si>
    <t>高脂血症治療剤</t>
    <phoneticPr fontId="2"/>
  </si>
  <si>
    <t>ペマフィブラート</t>
    <phoneticPr fontId="2"/>
  </si>
  <si>
    <t xml:space="preserve">ツムラきゅう帰膠艾湯エキス顆粒（医療用）　１ｇ
</t>
    <phoneticPr fontId="2"/>
  </si>
  <si>
    <t>きゅう帰膠艾湯</t>
    <phoneticPr fontId="2"/>
  </si>
  <si>
    <t>漢方製剤</t>
    <phoneticPr fontId="2"/>
  </si>
  <si>
    <t>テオフィリン</t>
    <phoneticPr fontId="2"/>
  </si>
  <si>
    <t>ベガモックス点眼液０．５％</t>
    <phoneticPr fontId="2"/>
  </si>
  <si>
    <t>モキシフロキサシン塩酸塩</t>
    <phoneticPr fontId="2"/>
  </si>
  <si>
    <t>広範囲抗菌点眼剤</t>
    <phoneticPr fontId="2"/>
  </si>
  <si>
    <t>レクタブル２ｍｇ注腸フォーム１４回</t>
    <phoneticPr fontId="2"/>
  </si>
  <si>
    <t>ブデソニド</t>
    <phoneticPr fontId="2"/>
  </si>
  <si>
    <t>先発</t>
    <phoneticPr fontId="2"/>
  </si>
  <si>
    <t>先発</t>
    <phoneticPr fontId="2"/>
  </si>
  <si>
    <t>潰瘍性大腸炎治療剤</t>
    <phoneticPr fontId="2"/>
  </si>
  <si>
    <t>ジュリナ錠０．５ｍｇ</t>
    <phoneticPr fontId="2"/>
  </si>
  <si>
    <t>エストラジオール</t>
    <phoneticPr fontId="2"/>
  </si>
  <si>
    <t>エストラジオール製剤</t>
    <phoneticPr fontId="2"/>
  </si>
  <si>
    <t>ヒルドイドフォーム０．３％</t>
    <phoneticPr fontId="2"/>
  </si>
  <si>
    <t>ヘパリン類似物質</t>
    <phoneticPr fontId="2"/>
  </si>
  <si>
    <t>先発</t>
    <phoneticPr fontId="2"/>
  </si>
  <si>
    <t>血行促進・皮膚保湿剤</t>
    <phoneticPr fontId="2"/>
  </si>
  <si>
    <t>ツムラ加味帰脾湯エキス顆粒（医療用）</t>
    <phoneticPr fontId="2"/>
  </si>
  <si>
    <t>加味帰脾湯</t>
    <phoneticPr fontId="2"/>
  </si>
  <si>
    <t>先発</t>
    <phoneticPr fontId="2"/>
  </si>
  <si>
    <t>先発</t>
    <phoneticPr fontId="2"/>
  </si>
  <si>
    <t>漢方製剤</t>
    <phoneticPr fontId="2"/>
  </si>
  <si>
    <t>フェントステープ0.5mg</t>
    <phoneticPr fontId="2"/>
  </si>
  <si>
    <t>ソランタール錠100mg</t>
    <phoneticPr fontId="2"/>
  </si>
  <si>
    <t>サルポグレラート塩酸塩錠１００ｍｇ「ＮＰ」</t>
    <phoneticPr fontId="2"/>
  </si>
  <si>
    <t>テルビナフィン塩酸塩クリーム１％「タイヨー」</t>
    <phoneticPr fontId="2"/>
  </si>
  <si>
    <t>ジオトリフ錠20mg</t>
    <phoneticPr fontId="2"/>
  </si>
  <si>
    <t>エプクルーサ配合錠</t>
    <phoneticPr fontId="2"/>
  </si>
  <si>
    <t>ベムリディ錠25mg</t>
    <phoneticPr fontId="2"/>
  </si>
  <si>
    <t>ハイゼントラ２０％皮下注４ｇ／２０ｍＬ</t>
    <phoneticPr fontId="2"/>
  </si>
  <si>
    <t>オレンシア皮下注１２５ｍｇオートインジェクター１ｍＬ</t>
    <phoneticPr fontId="2"/>
  </si>
  <si>
    <t>グーフィス錠5mg</t>
    <phoneticPr fontId="2"/>
  </si>
  <si>
    <t>オテズラ錠１０ｍｇ</t>
    <phoneticPr fontId="2"/>
  </si>
  <si>
    <t>オテズラ錠２０ｍｇ</t>
    <phoneticPr fontId="2"/>
  </si>
  <si>
    <t>オテズラ錠３０ｍｇ</t>
    <phoneticPr fontId="2"/>
  </si>
  <si>
    <t>ルリコンクリーム１％</t>
    <phoneticPr fontId="2"/>
  </si>
  <si>
    <t>クラバモックス小児用配合ドライシロップ</t>
    <phoneticPr fontId="2"/>
  </si>
  <si>
    <t>アジレクト錠１ｍｇ</t>
  </si>
  <si>
    <t>ジオクチルソジウムスルホサクシネート耳科用液５％「ＣＥＯ」</t>
  </si>
  <si>
    <t>カナグル錠１００ｍｇ</t>
  </si>
  <si>
    <t>後発</t>
    <rPh sb="0" eb="2">
      <t>コウハツ</t>
    </rPh>
    <phoneticPr fontId="2"/>
  </si>
  <si>
    <t>経皮吸収型持続性疼痛治療剤</t>
    <phoneticPr fontId="2"/>
  </si>
  <si>
    <t>先発</t>
    <phoneticPr fontId="2"/>
  </si>
  <si>
    <t>鎮痛・抗炎症剤</t>
    <phoneticPr fontId="2"/>
  </si>
  <si>
    <t>チアラミド塩酸塩</t>
  </si>
  <si>
    <t>５－ＨＴ２ブロッカー</t>
    <phoneticPr fontId="2"/>
  </si>
  <si>
    <t>サルポグレラート塩酸塩</t>
    <phoneticPr fontId="2"/>
  </si>
  <si>
    <t>フェンタニルクエン酸塩</t>
    <phoneticPr fontId="2"/>
  </si>
  <si>
    <t>アリルアミン系抗真菌剤</t>
    <phoneticPr fontId="2"/>
  </si>
  <si>
    <t>テルビナフィン塩酸塩</t>
    <phoneticPr fontId="2"/>
  </si>
  <si>
    <t>抗悪性腫瘍剤</t>
    <phoneticPr fontId="2"/>
  </si>
  <si>
    <t>アファチニブマレイン酸塩</t>
    <phoneticPr fontId="2"/>
  </si>
  <si>
    <t>抗ウイルス剤</t>
    <phoneticPr fontId="2"/>
  </si>
  <si>
    <t>先発</t>
    <phoneticPr fontId="2"/>
  </si>
  <si>
    <t>ソホスブビル・ベルパタスビル</t>
    <phoneticPr fontId="2"/>
  </si>
  <si>
    <t>抗ウイルス化学療法剤</t>
    <phoneticPr fontId="2"/>
  </si>
  <si>
    <t>テノホビル　アラフェナミドフマル酸塩</t>
    <phoneticPr fontId="2"/>
  </si>
  <si>
    <t>血漿分画製剤</t>
    <phoneticPr fontId="2"/>
  </si>
  <si>
    <t>ｐＨ４処理酸性人免疫グロブリン（皮下注射）</t>
    <phoneticPr fontId="2"/>
  </si>
  <si>
    <t>Ｔ細胞選択的共刺激調節剤</t>
    <phoneticPr fontId="2"/>
  </si>
  <si>
    <t>アバタセプト（遺伝子組換え）</t>
    <phoneticPr fontId="2"/>
  </si>
  <si>
    <t>胆汁酸トランスポーター阻害剤</t>
    <phoneticPr fontId="2"/>
  </si>
  <si>
    <t>ＰＤＥ４阻害剤</t>
    <phoneticPr fontId="2"/>
  </si>
  <si>
    <t>アプレミラスト</t>
  </si>
  <si>
    <t>エロビキシバット水和物</t>
    <phoneticPr fontId="2"/>
  </si>
  <si>
    <t>ＰＤＥ４阻害剤</t>
    <phoneticPr fontId="2"/>
  </si>
  <si>
    <t>ＰＤＥ４阻害剤</t>
    <phoneticPr fontId="2"/>
  </si>
  <si>
    <t>ルリコナゾール</t>
    <phoneticPr fontId="2"/>
  </si>
  <si>
    <t>抗真菌剤</t>
    <phoneticPr fontId="2"/>
  </si>
  <si>
    <t>クラブラン酸カリウム・アモキシシリン水和物</t>
    <phoneticPr fontId="2"/>
  </si>
  <si>
    <t>β－ラクタマーゼ阻害剤配合ペニシリン系抗生物質製剤</t>
    <phoneticPr fontId="2"/>
  </si>
  <si>
    <t>パーキンソン病治療剤</t>
    <phoneticPr fontId="2"/>
  </si>
  <si>
    <t>ラサギリンメシル酸塩</t>
    <phoneticPr fontId="2"/>
  </si>
  <si>
    <t>ジオクチルソジウムスルホサクシネート</t>
    <phoneticPr fontId="2"/>
  </si>
  <si>
    <t>耳垢除去剤</t>
    <phoneticPr fontId="2"/>
  </si>
  <si>
    <t>２型糖尿病治療剤</t>
    <phoneticPr fontId="2"/>
  </si>
  <si>
    <t>カナグリフロジン水和物</t>
    <phoneticPr fontId="2"/>
  </si>
  <si>
    <t>アモキシシリン水和物</t>
    <phoneticPr fontId="2"/>
  </si>
  <si>
    <t>エムラクリーム　</t>
    <phoneticPr fontId="2"/>
  </si>
  <si>
    <t>リドカイン・プロピトカイン</t>
    <phoneticPr fontId="2"/>
  </si>
  <si>
    <t>先発</t>
    <rPh sb="0" eb="2">
      <t>センパツ</t>
    </rPh>
    <phoneticPr fontId="2"/>
  </si>
  <si>
    <t>局所麻酔剤</t>
    <phoneticPr fontId="2"/>
  </si>
  <si>
    <t>リクシアナOD錠30mg</t>
    <rPh sb="7" eb="8">
      <t>ジョウ</t>
    </rPh>
    <phoneticPr fontId="2"/>
  </si>
  <si>
    <t>クレメジン速崩錠５００ｍｇ</t>
    <phoneticPr fontId="2"/>
  </si>
  <si>
    <t>球形吸着炭</t>
    <phoneticPr fontId="2"/>
  </si>
  <si>
    <t>慢性腎不全用剤</t>
    <phoneticPr fontId="2"/>
  </si>
  <si>
    <t>オフェブカプセル１００ｍｇ</t>
  </si>
  <si>
    <t>ニンテダニブエタンスルホン酸塩</t>
    <phoneticPr fontId="2"/>
  </si>
  <si>
    <t>抗線維化剤</t>
    <phoneticPr fontId="2"/>
  </si>
  <si>
    <t>オフェブカプセル１５０ｍｇ</t>
    <phoneticPr fontId="2"/>
  </si>
  <si>
    <t>炭酸リチウム錠１００「ヨシトミ」</t>
    <phoneticPr fontId="2"/>
  </si>
  <si>
    <t>炭酸リチウム</t>
    <phoneticPr fontId="2"/>
  </si>
  <si>
    <t>後発</t>
    <rPh sb="0" eb="2">
      <t>コウハツ</t>
    </rPh>
    <phoneticPr fontId="2"/>
  </si>
  <si>
    <t>躁病・躁状態治療剤</t>
    <phoneticPr fontId="2"/>
  </si>
  <si>
    <t>ロナセン錠２ｍｇ</t>
    <phoneticPr fontId="2"/>
  </si>
  <si>
    <t>ブロナンセリン</t>
    <phoneticPr fontId="2"/>
  </si>
  <si>
    <t>抗精神病剤</t>
    <phoneticPr fontId="2"/>
  </si>
  <si>
    <t>ビカルタミドＯＤ錠８０ｍｇ「ＤＳＥＰ」</t>
    <phoneticPr fontId="2"/>
  </si>
  <si>
    <t>ビカルタミド</t>
    <phoneticPr fontId="2"/>
  </si>
  <si>
    <t>前立腺癌治療剤</t>
    <phoneticPr fontId="2"/>
  </si>
  <si>
    <t>シロドシンＯＤ錠４ｍｇ「ＤＳＥＰ」</t>
    <phoneticPr fontId="2"/>
  </si>
  <si>
    <t>シロドシン</t>
    <phoneticPr fontId="2"/>
  </si>
  <si>
    <t>前立腺肥大症に伴う排尿障害改善薬</t>
    <phoneticPr fontId="2"/>
  </si>
  <si>
    <t>テリルジー１００エリプタ３０吸入用</t>
    <phoneticPr fontId="2"/>
  </si>
  <si>
    <t>フルチカゾンフランカルボン酸エステル・ウメクリジニウム臭化物・ビランテロールトリフェニル酢酸塩</t>
    <phoneticPr fontId="2"/>
  </si>
  <si>
    <t>ＣＯＰＤ治療配合剤</t>
    <phoneticPr fontId="2"/>
  </si>
  <si>
    <t>ワイドシリン細粒２０％</t>
    <phoneticPr fontId="2"/>
  </si>
  <si>
    <t>ペニシリン系抗生物質</t>
    <phoneticPr fontId="2"/>
  </si>
  <si>
    <t>ネイリンカプセル１００ｍｇ</t>
    <phoneticPr fontId="2"/>
  </si>
  <si>
    <t>ホスラブコナゾール　Ｌ－リシンエタノール付加物</t>
    <phoneticPr fontId="2"/>
  </si>
  <si>
    <t>経口抗真菌剤</t>
    <phoneticPr fontId="2"/>
  </si>
  <si>
    <t>院内採用薬品一覧（内服）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9" eb="11">
      <t>ナイフク</t>
    </rPh>
    <rPh sb="14" eb="16">
      <t>インガイ</t>
    </rPh>
    <rPh sb="16" eb="18">
      <t>ショホウ</t>
    </rPh>
    <rPh sb="19" eb="20">
      <t>カ</t>
    </rPh>
    <phoneticPr fontId="2"/>
  </si>
  <si>
    <t>院内採用薬品一覧（外用）　※院外処方も可</t>
    <rPh sb="0" eb="2">
      <t>インナイ</t>
    </rPh>
    <rPh sb="2" eb="4">
      <t>サイヨウ</t>
    </rPh>
    <rPh sb="4" eb="6">
      <t>ヤクヒン</t>
    </rPh>
    <rPh sb="6" eb="8">
      <t>イチラン</t>
    </rPh>
    <rPh sb="14" eb="16">
      <t>インガイ</t>
    </rPh>
    <rPh sb="16" eb="18">
      <t>ショホウ</t>
    </rPh>
    <rPh sb="19" eb="20">
      <t>カ</t>
    </rPh>
    <phoneticPr fontId="2"/>
  </si>
  <si>
    <t>院内採用薬品一覧（注射）　※院外処方も可</t>
    <rPh sb="0" eb="2">
      <t>インナイ</t>
    </rPh>
    <rPh sb="2" eb="4">
      <t>サイヨウ</t>
    </rPh>
    <rPh sb="14" eb="16">
      <t>インガイ</t>
    </rPh>
    <rPh sb="16" eb="18">
      <t>ショホウ</t>
    </rPh>
    <rPh sb="19" eb="20">
      <t>カ</t>
    </rPh>
    <phoneticPr fontId="2"/>
  </si>
  <si>
    <t>センノシド錠12mg　「サンド」</t>
    <rPh sb="5" eb="6">
      <t>ジョウ</t>
    </rPh>
    <phoneticPr fontId="2"/>
  </si>
  <si>
    <t>ノルレボ錠1.5mg</t>
    <rPh sb="4" eb="5">
      <t>ジョウ</t>
    </rPh>
    <phoneticPr fontId="2"/>
  </si>
  <si>
    <t>緊急避妊</t>
    <phoneticPr fontId="2"/>
  </si>
  <si>
    <t>先発</t>
    <rPh sb="0" eb="2">
      <t>センパツ</t>
    </rPh>
    <phoneticPr fontId="2"/>
  </si>
  <si>
    <t>ヒューマログミックス５０注ミリオペン</t>
    <phoneticPr fontId="2"/>
  </si>
  <si>
    <t>抗糖尿病剤</t>
    <phoneticPr fontId="2"/>
  </si>
  <si>
    <t>レボノルゲストレル</t>
    <phoneticPr fontId="2"/>
  </si>
  <si>
    <t>ツムラ桂枝茯苓丸エキス顆粒</t>
    <phoneticPr fontId="2"/>
  </si>
  <si>
    <t>インスリン　リスプロ（遺伝子組換え）</t>
    <phoneticPr fontId="2"/>
  </si>
  <si>
    <t>桂枝茯苓丸</t>
    <phoneticPr fontId="2"/>
  </si>
  <si>
    <t>漢方製剤</t>
    <phoneticPr fontId="2"/>
  </si>
  <si>
    <t>エイベリス点眼液０．００２％</t>
    <phoneticPr fontId="2"/>
  </si>
  <si>
    <t>オミデネパグ　イソプロピル</t>
    <phoneticPr fontId="2"/>
  </si>
  <si>
    <t>緑内障・高眼圧症治療剤</t>
    <phoneticPr fontId="2"/>
  </si>
  <si>
    <t>ザジテン点鼻液０．０５％</t>
    <phoneticPr fontId="2"/>
  </si>
  <si>
    <t>先発</t>
    <rPh sb="0" eb="2">
      <t>センパツ</t>
    </rPh>
    <phoneticPr fontId="2"/>
  </si>
  <si>
    <t>アレルギー性鼻炎治療剤</t>
    <phoneticPr fontId="2"/>
  </si>
  <si>
    <t>ケトチフェンフマル酸塩</t>
    <phoneticPr fontId="2"/>
  </si>
  <si>
    <t>ピートル顆粒分包２５０ｍｇ</t>
    <phoneticPr fontId="2"/>
  </si>
  <si>
    <t>スクロオキシ水酸化鉄</t>
    <phoneticPr fontId="2"/>
  </si>
  <si>
    <t>高リン血症治療剤</t>
    <phoneticPr fontId="2"/>
  </si>
  <si>
    <t>ピートル顆粒分包５００ｍｇ</t>
    <phoneticPr fontId="2"/>
  </si>
  <si>
    <t>亜鉛華デンプン「コザカイ・Ｍ」</t>
    <phoneticPr fontId="2"/>
  </si>
  <si>
    <t>亜鉛華デンプン</t>
    <phoneticPr fontId="2"/>
  </si>
  <si>
    <t>収斂・消炎・保護剤</t>
    <phoneticPr fontId="2"/>
  </si>
  <si>
    <t>ナルサス錠２ｍｇ</t>
    <phoneticPr fontId="2"/>
  </si>
  <si>
    <t>ヒドロモルフォン塩酸塩</t>
    <phoneticPr fontId="2"/>
  </si>
  <si>
    <t>持続性癌疼痛治療剤</t>
    <phoneticPr fontId="2"/>
  </si>
  <si>
    <t>ナルサス錠６ｍｇ</t>
    <phoneticPr fontId="2"/>
  </si>
  <si>
    <t>ナルラピド錠１ｍｇ</t>
    <phoneticPr fontId="2"/>
  </si>
  <si>
    <t>癌疼痛治療剤</t>
    <phoneticPr fontId="2"/>
  </si>
  <si>
    <t>オルケディア錠１ｍｇ</t>
    <phoneticPr fontId="2"/>
  </si>
  <si>
    <t>エボカルセト</t>
    <phoneticPr fontId="2"/>
  </si>
  <si>
    <t>カルシウム受容体作動薬</t>
    <phoneticPr fontId="2"/>
  </si>
  <si>
    <t>タリージェ錠１０ｍｇ</t>
    <phoneticPr fontId="2"/>
  </si>
  <si>
    <t>ミロガバリンベシル酸塩</t>
    <phoneticPr fontId="2"/>
  </si>
  <si>
    <t>末梢性神経障害性疼痛治療剤</t>
    <phoneticPr fontId="2"/>
  </si>
  <si>
    <t>アラミスト点鼻液２７．５μｇ５６噴霧用</t>
    <phoneticPr fontId="2"/>
  </si>
  <si>
    <t>定量噴霧式アレルギー性鼻炎治療剤</t>
    <phoneticPr fontId="2"/>
  </si>
  <si>
    <t>フルチカゾンフランカルボン酸エステル</t>
    <phoneticPr fontId="2"/>
  </si>
  <si>
    <t>ミネブロ錠２．５ｍｇ</t>
    <phoneticPr fontId="2"/>
  </si>
  <si>
    <t>エサキセレノン</t>
    <phoneticPr fontId="2"/>
  </si>
  <si>
    <t>選択的ミネラルコルチコイド受容体ブロッカー</t>
    <phoneticPr fontId="2"/>
  </si>
  <si>
    <t>テリボン皮下注２８．２μｇオートインジェクター</t>
    <phoneticPr fontId="2"/>
  </si>
  <si>
    <t>テリパラチド酢酸塩</t>
    <phoneticPr fontId="2"/>
  </si>
  <si>
    <t>骨粗鬆症治療剤</t>
    <phoneticPr fontId="2"/>
  </si>
  <si>
    <t>ツムラ竜胆瀉肝湯エキス顆粒（医療用）</t>
    <phoneticPr fontId="2"/>
  </si>
  <si>
    <t>竜胆瀉肝湯</t>
    <phoneticPr fontId="2"/>
  </si>
  <si>
    <t>漢方製剤</t>
    <phoneticPr fontId="2"/>
  </si>
  <si>
    <t>ビプレッソ徐放錠５０ｍｇ</t>
    <phoneticPr fontId="2"/>
  </si>
  <si>
    <t>クエチアピンフマル酸塩</t>
    <phoneticPr fontId="2"/>
  </si>
  <si>
    <t>双極性障害のうつ症状治療剤</t>
    <phoneticPr fontId="2"/>
  </si>
  <si>
    <t>ミニリンメルトＯＤ錠２５μｇ</t>
    <phoneticPr fontId="2"/>
  </si>
  <si>
    <t>脳下垂体ホルモン剤</t>
    <phoneticPr fontId="2"/>
  </si>
  <si>
    <t>エストラサイトカプセル１５６．７ｍｇ</t>
    <phoneticPr fontId="2"/>
  </si>
  <si>
    <t>エストラムスチンリン酸エステルナトリウム水和物</t>
    <phoneticPr fontId="2"/>
  </si>
  <si>
    <t>前立腺癌治療剤</t>
    <phoneticPr fontId="2"/>
  </si>
  <si>
    <t>バンコマイシン眼軟膏１％</t>
    <phoneticPr fontId="2"/>
  </si>
  <si>
    <t>バンコマイシン塩酸塩</t>
    <phoneticPr fontId="2"/>
  </si>
  <si>
    <t>グリコペプチド系抗生物質</t>
    <phoneticPr fontId="2"/>
  </si>
  <si>
    <t>ニフェジピンカプセル５ｍｇ「サワイ」</t>
    <phoneticPr fontId="2"/>
  </si>
  <si>
    <t>ニフェジピン</t>
    <phoneticPr fontId="2"/>
  </si>
  <si>
    <t>Ｃａ拮抗剤</t>
    <phoneticPr fontId="2"/>
  </si>
  <si>
    <t>シンポニー皮下注５０ｍｇオートインジェクター</t>
  </si>
  <si>
    <t>ゴリムマブ</t>
  </si>
  <si>
    <t>先発</t>
    <rPh sb="0" eb="2">
      <t>センパツ</t>
    </rPh>
    <phoneticPr fontId="2"/>
  </si>
  <si>
    <t>ヒト型抗ヒトＴＮＦαモノクローナル抗体製剤</t>
    <phoneticPr fontId="2"/>
  </si>
  <si>
    <t>ナルラピド錠２ｍｇ</t>
    <phoneticPr fontId="2"/>
  </si>
  <si>
    <t>ヒュミラ皮下注４０ｍｇペン０．４ｍＬ</t>
    <phoneticPr fontId="2"/>
  </si>
  <si>
    <t>アダリムマブ</t>
    <phoneticPr fontId="2"/>
  </si>
  <si>
    <t>ヒュミラ皮下注８０ｍｇペン０．８ｍＬ</t>
    <phoneticPr fontId="2"/>
  </si>
  <si>
    <t>バクスミー点鼻粉末剤　３ｍｇ</t>
    <rPh sb="5" eb="6">
      <t>テン</t>
    </rPh>
    <rPh sb="6" eb="7">
      <t>ビ</t>
    </rPh>
    <rPh sb="7" eb="9">
      <t>フンマツ</t>
    </rPh>
    <rPh sb="9" eb="10">
      <t>ザイ</t>
    </rPh>
    <phoneticPr fontId="2"/>
  </si>
  <si>
    <t>グルカゴン</t>
    <phoneticPr fontId="2"/>
  </si>
  <si>
    <t>先発</t>
    <rPh sb="0" eb="2">
      <t>センパツ</t>
    </rPh>
    <phoneticPr fontId="2"/>
  </si>
  <si>
    <t>低血糖時治療剤</t>
    <rPh sb="0" eb="3">
      <t>テイケットウ</t>
    </rPh>
    <rPh sb="3" eb="4">
      <t>ジ</t>
    </rPh>
    <rPh sb="4" eb="6">
      <t>チリョウ</t>
    </rPh>
    <rPh sb="6" eb="7">
      <t>ザイ</t>
    </rPh>
    <phoneticPr fontId="2"/>
  </si>
  <si>
    <t>ダイアップ坐剤　１０ｍｇ</t>
    <phoneticPr fontId="2"/>
  </si>
  <si>
    <t>ストラテラカプセル４０ｍｇ</t>
    <phoneticPr fontId="6"/>
  </si>
  <si>
    <t>ベイスンOD錠０．２</t>
    <phoneticPr fontId="6"/>
  </si>
  <si>
    <t>リピディル錠５３．３ｍｇ</t>
    <phoneticPr fontId="6"/>
  </si>
  <si>
    <t>ソリクア配合注ソロスター</t>
  </si>
  <si>
    <t>インスリングラルギン・リキシセナチド</t>
    <phoneticPr fontId="2"/>
  </si>
  <si>
    <t>持効型溶解インスリンアナログ製剤／ＧＬＰ－１受容体作動薬</t>
    <phoneticPr fontId="2"/>
  </si>
  <si>
    <t>エクフィナ錠５０ｍｇ</t>
  </si>
  <si>
    <t>サフィナミドメシル酸塩</t>
    <phoneticPr fontId="2"/>
  </si>
  <si>
    <t>パーキンソン病治療剤</t>
    <phoneticPr fontId="2"/>
  </si>
  <si>
    <t>メインテート錠０．６２５ｍｇ</t>
  </si>
  <si>
    <t>ビソプロロールフマル酸塩</t>
    <phoneticPr fontId="2"/>
  </si>
  <si>
    <t>選択的β１アンタゴニスト</t>
    <phoneticPr fontId="2"/>
  </si>
  <si>
    <t>モビコール配合内用剤</t>
    <phoneticPr fontId="2"/>
  </si>
  <si>
    <t>マクロゴール４０００　ポリエチレングリコール４０００</t>
    <phoneticPr fontId="2"/>
  </si>
  <si>
    <t>慢性便秘症治療剤</t>
    <phoneticPr fontId="2"/>
  </si>
  <si>
    <t>ルパフィン錠１０ｍｇ</t>
    <phoneticPr fontId="2"/>
  </si>
  <si>
    <t>ルパタジンフマル酸塩</t>
    <phoneticPr fontId="2"/>
  </si>
  <si>
    <t>アレルギー性疾患治療剤</t>
    <phoneticPr fontId="2"/>
  </si>
  <si>
    <t>セレコキシブ錠１００ｍｇ「日医工」</t>
    <phoneticPr fontId="2"/>
  </si>
  <si>
    <t>セレコキシブ</t>
    <phoneticPr fontId="2"/>
  </si>
  <si>
    <t>後発</t>
    <rPh sb="0" eb="2">
      <t>コウハツ</t>
    </rPh>
    <phoneticPr fontId="2"/>
  </si>
  <si>
    <t>非ステロイド性消炎・鎮痛剤</t>
    <phoneticPr fontId="2"/>
  </si>
  <si>
    <t>エルデカルシトールカプセル０．７５μｇ「日医工」</t>
    <phoneticPr fontId="2"/>
  </si>
  <si>
    <t>エルデカルシトール</t>
    <phoneticPr fontId="2"/>
  </si>
  <si>
    <t>骨粗鬆症治療剤</t>
    <phoneticPr fontId="2"/>
  </si>
  <si>
    <t>ガランタミンＯＤ錠４ｍｇ「サワイ」</t>
    <phoneticPr fontId="2"/>
  </si>
  <si>
    <t>ガランタミン臭化水素酸塩</t>
    <phoneticPr fontId="2"/>
  </si>
  <si>
    <t>アルツハイマー型認知症治療剤</t>
    <phoneticPr fontId="2"/>
  </si>
  <si>
    <t>ガランタミンＯＤ錠１２ｍｇ「サワイ」</t>
    <phoneticPr fontId="2"/>
  </si>
  <si>
    <t>メマンチン塩酸塩ＯＤ錠５ｍｇ「日医工」</t>
    <phoneticPr fontId="2"/>
  </si>
  <si>
    <t>メマンチン塩酸塩</t>
    <phoneticPr fontId="2"/>
  </si>
  <si>
    <t>メマンチン塩酸塩ＯＤ錠２０ｍｇ「日医工」</t>
    <phoneticPr fontId="2"/>
  </si>
  <si>
    <t>モキシフロキサシン点眼液０．５％「ニットー」</t>
    <phoneticPr fontId="2"/>
  </si>
  <si>
    <t>モキシフロキサシン塩酸塩</t>
    <phoneticPr fontId="2"/>
  </si>
  <si>
    <t>広範囲抗菌点眼剤</t>
    <phoneticPr fontId="2"/>
  </si>
  <si>
    <t>ベプリコール錠５０ｍｇ</t>
    <phoneticPr fontId="2"/>
  </si>
  <si>
    <t>ベプリジル塩酸塩水和物</t>
    <phoneticPr fontId="2"/>
  </si>
  <si>
    <t>先発</t>
    <rPh sb="0" eb="2">
      <t>センパツ</t>
    </rPh>
    <phoneticPr fontId="2"/>
  </si>
  <si>
    <t>頻脈性不整脈・狭心症治療剤</t>
    <phoneticPr fontId="2"/>
  </si>
  <si>
    <t>ベルソムラ錠２０ｍｇ</t>
    <phoneticPr fontId="2"/>
  </si>
  <si>
    <t>スボレキサント</t>
    <phoneticPr fontId="2"/>
  </si>
  <si>
    <t>不眠症治療剤</t>
    <phoneticPr fontId="2"/>
  </si>
  <si>
    <t>ボナロン錠５ｍｇ</t>
    <phoneticPr fontId="2"/>
  </si>
  <si>
    <t>アレンドロン酸ナトリウム水和物</t>
    <phoneticPr fontId="2"/>
  </si>
  <si>
    <t>ハルロピテープ８ｍｇ</t>
    <phoneticPr fontId="2"/>
  </si>
  <si>
    <t>ロピニロール塩酸塩</t>
    <phoneticPr fontId="2"/>
  </si>
  <si>
    <t>経皮吸収型ドパミン作動性パーキンソン病治療剤</t>
    <phoneticPr fontId="2"/>
  </si>
  <si>
    <t>ハルロピテープ２４ｍｇ</t>
    <phoneticPr fontId="2"/>
  </si>
  <si>
    <t>経皮吸収型ドパミン作動性パーキンソン病治療剤</t>
    <phoneticPr fontId="2"/>
  </si>
  <si>
    <t>アレジオンＬＸ点眼液０．１％</t>
    <phoneticPr fontId="2"/>
  </si>
  <si>
    <t>エピナスチン塩酸塩</t>
    <phoneticPr fontId="2"/>
  </si>
  <si>
    <t>抗アレルギー点眼剤</t>
    <phoneticPr fontId="2"/>
  </si>
  <si>
    <t>ディビゲル１ｍｇ</t>
    <phoneticPr fontId="2"/>
  </si>
  <si>
    <t>エストラジオール</t>
    <phoneticPr fontId="2"/>
  </si>
  <si>
    <t>経皮吸収エストラジオール製剤</t>
    <phoneticPr fontId="2"/>
  </si>
  <si>
    <t>ケトプロフェンテープ４０ｍｇ「テイコク」</t>
  </si>
  <si>
    <t>後発</t>
    <rPh sb="0" eb="2">
      <t>コウハツ</t>
    </rPh>
    <phoneticPr fontId="2"/>
  </si>
  <si>
    <t>経皮鎮痛消炎剤</t>
    <phoneticPr fontId="2"/>
  </si>
  <si>
    <t>ニフェジピンＣＲ錠１０ｍｇ「サワイ</t>
    <phoneticPr fontId="2"/>
  </si>
  <si>
    <t>ニフェジピン</t>
    <phoneticPr fontId="2"/>
  </si>
  <si>
    <t>持続性Ｃａ拮抗剤／高血圧・狭心症治療剤</t>
    <phoneticPr fontId="2"/>
  </si>
  <si>
    <t>アジマイシン点眼液１％</t>
    <phoneticPr fontId="2"/>
  </si>
  <si>
    <t>アジスロマイシン水和物</t>
    <phoneticPr fontId="2"/>
  </si>
  <si>
    <t>先発</t>
    <phoneticPr fontId="2"/>
  </si>
  <si>
    <t>１５員環マクロライド系抗生物質</t>
    <phoneticPr fontId="2"/>
  </si>
  <si>
    <t>バルプロ酸ナトリウムシロップ５％「ＤＳＰ」</t>
    <phoneticPr fontId="2"/>
  </si>
  <si>
    <t>ポリスチレンスルホン酸Ｃａ経口ゼリー２０％分包２５ｇ「三和」</t>
  </si>
  <si>
    <t>バンコマイシン塩酸塩散０．５ｇ「明治」</t>
  </si>
  <si>
    <t>バンコマイシン塩酸塩散</t>
    <phoneticPr fontId="2"/>
  </si>
  <si>
    <t>グリコペプチド系抗生物質</t>
    <phoneticPr fontId="2"/>
  </si>
  <si>
    <t>先発</t>
    <rPh sb="0" eb="2">
      <t>センパツ</t>
    </rPh>
    <phoneticPr fontId="2"/>
  </si>
  <si>
    <t>後発</t>
    <rPh sb="0" eb="2">
      <t>コウハツ</t>
    </rPh>
    <phoneticPr fontId="2"/>
  </si>
  <si>
    <t>エゼチミブ錠１０ｍｇ「ＹＤ」</t>
    <phoneticPr fontId="2"/>
  </si>
  <si>
    <t>エゼチミブ</t>
    <phoneticPr fontId="2"/>
  </si>
  <si>
    <t>高脂血症治療剤</t>
    <phoneticPr fontId="2"/>
  </si>
  <si>
    <t>モンテルカスト錠１０ｍｇ「サンド」</t>
    <phoneticPr fontId="2"/>
  </si>
  <si>
    <t>モンテルカストナトリウム</t>
    <phoneticPr fontId="2"/>
  </si>
  <si>
    <t>気管支喘息・アレルギー性鼻炎治療剤</t>
    <phoneticPr fontId="2"/>
  </si>
  <si>
    <t>プレガバリンＯＤ錠２５ｍｇ「サンド」</t>
    <phoneticPr fontId="2"/>
  </si>
  <si>
    <t>プレガバリン</t>
    <phoneticPr fontId="2"/>
  </si>
  <si>
    <t>神経障害性疼痛・線維筋痛症疼痛治療剤</t>
    <phoneticPr fontId="2"/>
  </si>
  <si>
    <t>ブロムフェナクＮａ点眼液０．１％「ニットー」</t>
    <phoneticPr fontId="2"/>
  </si>
  <si>
    <t>ブロムフェナクナトリウム水和物</t>
    <phoneticPr fontId="2"/>
  </si>
  <si>
    <t>非ステロイド抗炎症点眼剤</t>
    <phoneticPr fontId="2"/>
  </si>
  <si>
    <t>ツムラ人参養栄湯エキス顆粒（医療用）</t>
    <phoneticPr fontId="2"/>
  </si>
  <si>
    <t>人参養栄湯</t>
    <phoneticPr fontId="2"/>
  </si>
  <si>
    <t>漢方製剤</t>
    <phoneticPr fontId="2"/>
  </si>
  <si>
    <t>ガランターゼ散５０％</t>
    <phoneticPr fontId="2"/>
  </si>
  <si>
    <t>β－ガラクトシダーゼ</t>
    <phoneticPr fontId="2"/>
  </si>
  <si>
    <t>乳糖分解酵素製剤</t>
    <phoneticPr fontId="2"/>
  </si>
  <si>
    <t>フィアスプ注フレックスタッチ</t>
    <phoneticPr fontId="2"/>
  </si>
  <si>
    <t>インスリン　アスパルト</t>
    <phoneticPr fontId="2"/>
  </si>
  <si>
    <t>超速効型インスリンアナログ製剤</t>
    <phoneticPr fontId="2"/>
  </si>
  <si>
    <t>フェルビナクスチック軟膏３％「三笠」</t>
    <phoneticPr fontId="2"/>
  </si>
  <si>
    <t>ラクツロースシロップ６５％「タカタ」</t>
    <phoneticPr fontId="2"/>
  </si>
  <si>
    <t>レバミピド錠１００ｍｇ「オーツカ」</t>
    <phoneticPr fontId="2"/>
  </si>
  <si>
    <t>胃炎・胃潰瘍治療剤</t>
    <phoneticPr fontId="2"/>
  </si>
  <si>
    <t>セフカペンピボキシル塩酸塩錠１００ｍｇ「ファイザー」</t>
    <phoneticPr fontId="2"/>
  </si>
  <si>
    <t>セフカペン　ピボキシル塩酸塩水和物</t>
    <phoneticPr fontId="2"/>
  </si>
  <si>
    <t>セフェム系抗生物質</t>
    <phoneticPr fontId="2"/>
  </si>
  <si>
    <t>ザーネ軟膏０．５％</t>
  </si>
  <si>
    <t>ビタミンＡ油</t>
    <phoneticPr fontId="2"/>
  </si>
  <si>
    <t>外用ビタミンＡ剤</t>
    <phoneticPr fontId="2"/>
  </si>
  <si>
    <t>メサペイン錠５ｍｇ</t>
    <phoneticPr fontId="2"/>
  </si>
  <si>
    <t>メサドン塩酸塩</t>
    <phoneticPr fontId="2"/>
  </si>
  <si>
    <t>癌疼痛治療剤</t>
    <phoneticPr fontId="2"/>
  </si>
  <si>
    <t>テネリアＯＤ錠２０ｍｇ</t>
    <phoneticPr fontId="2"/>
  </si>
  <si>
    <t>テネリグリプチン臭化水素酸塩水和物</t>
    <phoneticPr fontId="2"/>
  </si>
  <si>
    <t>２型糖尿病治療剤</t>
    <phoneticPr fontId="2"/>
  </si>
  <si>
    <t>エンレスト錠１００ｍｇ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</si>
  <si>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</si>
  <si>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</si>
  <si>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セチロ配合錠</t>
    <phoneticPr fontId="2"/>
  </si>
  <si>
    <t>黄連末、センナ末、大黄末、硫酸マグネシウム水和物、酸化マグネシウム</t>
    <rPh sb="25" eb="26">
      <t>サン</t>
    </rPh>
    <rPh sb="26" eb="27">
      <t>カ</t>
    </rPh>
    <phoneticPr fontId="2"/>
  </si>
  <si>
    <t>緩下剤</t>
    <phoneticPr fontId="2"/>
  </si>
  <si>
    <t>タイケルブ錠２５０ｍｇ</t>
  </si>
  <si>
    <t>ラパチニブトシル酸塩水和物</t>
    <phoneticPr fontId="2"/>
  </si>
  <si>
    <t>抗悪性腫瘍剤</t>
    <phoneticPr fontId="2"/>
  </si>
  <si>
    <t>ソタコール錠４０ｍｇ</t>
    <phoneticPr fontId="2"/>
  </si>
  <si>
    <t>ソタロール塩酸塩</t>
    <phoneticPr fontId="2"/>
  </si>
  <si>
    <t>不整脈治療剤</t>
    <phoneticPr fontId="2"/>
  </si>
  <si>
    <t>フェロミア顆粒８．３％</t>
  </si>
  <si>
    <t>クエン酸第一鉄ナトリウム</t>
    <phoneticPr fontId="2"/>
  </si>
  <si>
    <t>可溶性非イオン型鉄剤</t>
    <phoneticPr fontId="2"/>
  </si>
  <si>
    <t>コレクチム軟膏０．５％</t>
    <phoneticPr fontId="2"/>
  </si>
  <si>
    <t>外用ヤヌスキナーゼ（ＪＡＫ）阻害剤</t>
    <phoneticPr fontId="2"/>
  </si>
  <si>
    <t>デルゴシチニブ</t>
    <phoneticPr fontId="2"/>
  </si>
  <si>
    <t>人工涙液マイティア点眼液</t>
    <phoneticPr fontId="2"/>
  </si>
  <si>
    <t>記載なし</t>
    <phoneticPr fontId="2"/>
  </si>
  <si>
    <t>点眼液</t>
    <phoneticPr fontId="2"/>
  </si>
  <si>
    <t>アイラミド配合懸濁性点眼液</t>
    <phoneticPr fontId="2"/>
  </si>
  <si>
    <t>ブリモニジン酒石酸塩、ブリンゾラミド</t>
    <phoneticPr fontId="2"/>
  </si>
  <si>
    <t>緑内障・高眼圧症治療剤</t>
    <phoneticPr fontId="2"/>
  </si>
  <si>
    <t>エビリファイOD錠6ｍｇ　</t>
    <phoneticPr fontId="2"/>
  </si>
  <si>
    <t>トアラセット配合錠「Me」</t>
    <rPh sb="6" eb="9">
      <t>ハイゴウジョウ</t>
    </rPh>
    <phoneticPr fontId="2"/>
  </si>
  <si>
    <t>オロパタジン塩酸塩ＯＤ錠５ｍｇ「明治」</t>
    <phoneticPr fontId="2"/>
  </si>
  <si>
    <t>オロパタジン塩酸塩</t>
    <phoneticPr fontId="2"/>
  </si>
  <si>
    <t>アレルギー性疾患治療剤</t>
    <phoneticPr fontId="2"/>
  </si>
  <si>
    <t>ルムジェブ注ミリオペン</t>
    <phoneticPr fontId="2"/>
  </si>
  <si>
    <t>インスリン　リスプロ（遺伝子組換え）</t>
    <phoneticPr fontId="2"/>
  </si>
  <si>
    <t>抗糖尿病剤</t>
    <phoneticPr fontId="2"/>
  </si>
  <si>
    <t>ロナセンテープ２０ｍｇ</t>
    <phoneticPr fontId="2"/>
  </si>
  <si>
    <t>ブロナンセリン</t>
    <phoneticPr fontId="2"/>
  </si>
  <si>
    <t>抗精神病剤</t>
    <phoneticPr fontId="2"/>
  </si>
  <si>
    <t>シダキュアスギ花粉舌下錠２０００ＪＡＵ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</si>
  <si>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</si>
  <si>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</si>
  <si>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ミティキュアダニ舌下錠３３００ＪＡＵ</t>
    <phoneticPr fontId="2"/>
  </si>
  <si>
    <t>減感作療法（アレルゲン免疫療法）薬</t>
    <phoneticPr fontId="2"/>
  </si>
  <si>
    <t>サンリズムカプセル２５ｍｇ</t>
    <phoneticPr fontId="2"/>
  </si>
  <si>
    <t>ピルシカイニド塩酸塩水和物</t>
    <phoneticPr fontId="2"/>
  </si>
  <si>
    <t>不整脈治療剤</t>
    <phoneticPr fontId="2"/>
  </si>
  <si>
    <t>フィコンパ錠４ｍｇ</t>
    <phoneticPr fontId="2"/>
  </si>
  <si>
    <t>ペランパネル水和物</t>
    <phoneticPr fontId="2"/>
  </si>
  <si>
    <t>抗てんかん剤</t>
    <phoneticPr fontId="2"/>
  </si>
  <si>
    <t>アイモビーグ皮下注７０ｍｇペン</t>
    <phoneticPr fontId="2"/>
  </si>
  <si>
    <t>エレヌマブ（遺伝子組換え）</t>
  </si>
  <si>
    <t>ヒト抗ＣＧＲＰ受容体モノクローナル抗体製剤</t>
    <phoneticPr fontId="2"/>
  </si>
  <si>
    <t>テトラミド錠１０ｍｇ</t>
    <phoneticPr fontId="2"/>
  </si>
  <si>
    <t>ミアンセリン塩酸塩</t>
    <phoneticPr fontId="2"/>
  </si>
  <si>
    <t>先発</t>
    <rPh sb="0" eb="2">
      <t>センパツ</t>
    </rPh>
    <phoneticPr fontId="2"/>
  </si>
  <si>
    <t>四環系抗うつ剤</t>
    <phoneticPr fontId="2"/>
  </si>
  <si>
    <t>ベネット錠７５ｍｇ</t>
    <phoneticPr fontId="2"/>
  </si>
  <si>
    <t>リセドロン酸ナトリウム水和物</t>
    <phoneticPr fontId="2"/>
  </si>
  <si>
    <t>骨粗鬆症治療剤</t>
    <phoneticPr fontId="2"/>
  </si>
  <si>
    <t>ダーブロック錠４ｍｇ</t>
    <phoneticPr fontId="2"/>
  </si>
  <si>
    <t>ダプロデュスタット</t>
    <phoneticPr fontId="2"/>
  </si>
  <si>
    <t>ＨＩＦ－ＰＨ阻害薬</t>
    <phoneticPr fontId="2"/>
  </si>
  <si>
    <t>ミケルナ配合点眼液</t>
    <phoneticPr fontId="2"/>
  </si>
  <si>
    <t>カルテオロール塩酸塩・ラタノプロスト</t>
    <phoneticPr fontId="2"/>
  </si>
  <si>
    <t>緑内障・高眼圧症治療剤</t>
    <phoneticPr fontId="2"/>
  </si>
  <si>
    <t>エクロックゲル５％</t>
    <phoneticPr fontId="2"/>
  </si>
  <si>
    <t>ソフピロニウム臭化物</t>
    <phoneticPr fontId="2"/>
  </si>
  <si>
    <t>原発性腋窩多汗症治療剤</t>
    <phoneticPr fontId="2"/>
  </si>
  <si>
    <t>デエビゴ錠５ｍｇ</t>
    <phoneticPr fontId="2"/>
  </si>
  <si>
    <t>レンボレキサント</t>
    <phoneticPr fontId="2"/>
  </si>
  <si>
    <t>不眠症治療剤</t>
    <phoneticPr fontId="2"/>
  </si>
  <si>
    <t>シダキュアスギ花粉舌下錠５０００ＪＡＵ</t>
    <phoneticPr fontId="2"/>
  </si>
  <si>
    <t>記載なし</t>
    <phoneticPr fontId="2"/>
  </si>
  <si>
    <t>スギ花粉症の減感作療法（アレルゲン免疫療法）薬</t>
    <phoneticPr fontId="2"/>
  </si>
  <si>
    <t>ミティキュアダニ舌下錠１００００ＪＡＵ</t>
    <phoneticPr fontId="2"/>
  </si>
  <si>
    <t>減感作療法（アレルゲン免疫療法）薬</t>
    <phoneticPr fontId="2"/>
  </si>
  <si>
    <t>塩化カリウム徐放錠６００ｍｇ「Ｓｔ」</t>
    <phoneticPr fontId="2"/>
  </si>
  <si>
    <t>塩化カリウム</t>
    <phoneticPr fontId="2"/>
  </si>
  <si>
    <t>後発</t>
    <rPh sb="0" eb="2">
      <t>コウハツ</t>
    </rPh>
    <phoneticPr fontId="2"/>
  </si>
  <si>
    <t>徐放性カリウム剤</t>
    <phoneticPr fontId="2"/>
  </si>
  <si>
    <t>メラトベル顆粒小児用０．２％</t>
    <phoneticPr fontId="2"/>
  </si>
  <si>
    <t>メラトニン</t>
    <phoneticPr fontId="2"/>
  </si>
  <si>
    <t>メラトニン受容体作動性入眠改善剤</t>
    <phoneticPr fontId="2"/>
  </si>
  <si>
    <t>ツムラ四物湯エキス顆粒（医療用）</t>
  </si>
  <si>
    <t>四物湯</t>
    <phoneticPr fontId="2"/>
  </si>
  <si>
    <t>漢方製剤</t>
    <phoneticPr fontId="2"/>
  </si>
  <si>
    <t>タルチレリンＯＤ錠５ｍｇ「サワイ」</t>
    <phoneticPr fontId="2"/>
  </si>
  <si>
    <t>タルチレリン水和物</t>
    <phoneticPr fontId="2"/>
  </si>
  <si>
    <t>後発</t>
    <rPh sb="0" eb="2">
      <t>コウハツ</t>
    </rPh>
    <phoneticPr fontId="2"/>
  </si>
  <si>
    <t>脊髄小脳変性症治療剤</t>
    <phoneticPr fontId="2"/>
  </si>
  <si>
    <t>アミオダロン塩酸塩速崩錠５０ｍｇ「ＴＥ」</t>
  </si>
  <si>
    <t>アミオダロン塩酸塩</t>
  </si>
  <si>
    <t>後発</t>
    <rPh sb="0" eb="2">
      <t>コウハツ</t>
    </rPh>
    <phoneticPr fontId="2"/>
  </si>
  <si>
    <t>不整脈治療剤</t>
  </si>
  <si>
    <t>アゾセミド錠３０ｍｇ「ＤＳＥＰ」</t>
  </si>
  <si>
    <t>アゾセミド</t>
    <phoneticPr fontId="2"/>
  </si>
  <si>
    <t>持続型ループ利尿剤</t>
  </si>
  <si>
    <t>ロサルタンＫ錠２５ｍｇ「トーワ」</t>
  </si>
  <si>
    <t>ロサルタンカリウム</t>
  </si>
  <si>
    <t>Ａ－ＩＩアンタゴニスト</t>
    <phoneticPr fontId="2"/>
  </si>
  <si>
    <t>シナール配合錠</t>
    <phoneticPr fontId="2"/>
  </si>
  <si>
    <t>アスコルビン酸・ビタミンＣ・パントテン酸カルシウム</t>
    <phoneticPr fontId="2"/>
  </si>
  <si>
    <t>先発</t>
    <rPh sb="0" eb="2">
      <t>センパツ</t>
    </rPh>
    <phoneticPr fontId="2"/>
  </si>
  <si>
    <t>ビタミンＣ・パントテン酸カルシウム配合剤</t>
    <phoneticPr fontId="2"/>
  </si>
  <si>
    <t>ニフェジピンＬ錠１０ｍｇ「サワイ」</t>
    <phoneticPr fontId="2"/>
  </si>
  <si>
    <t>ニフェジピン</t>
    <phoneticPr fontId="2"/>
  </si>
  <si>
    <t>持続性Ｃａ拮抗剤／高血圧・狭心症治療剤</t>
    <phoneticPr fontId="2"/>
  </si>
  <si>
    <t>ベゼトン液０．０２</t>
    <phoneticPr fontId="2"/>
  </si>
  <si>
    <t>ベンゼトニウム塩化物液</t>
    <phoneticPr fontId="2"/>
  </si>
  <si>
    <t>殺菌消毒剤</t>
    <phoneticPr fontId="2"/>
  </si>
  <si>
    <t>プレガバリンＯＤ錠７５ｍｇ「ファイザー」</t>
    <phoneticPr fontId="2"/>
  </si>
  <si>
    <t>プレガバリン</t>
    <phoneticPr fontId="2"/>
  </si>
  <si>
    <t>神経障害性疼痛・線維筋痛症疼痛治療剤</t>
    <phoneticPr fontId="2"/>
  </si>
  <si>
    <t>フェブキソスタット錠20mg「DSEP」</t>
    <rPh sb="9" eb="10">
      <t>ジョウ</t>
    </rPh>
    <phoneticPr fontId="2"/>
  </si>
  <si>
    <t>フェブキソスタット</t>
    <phoneticPr fontId="2"/>
  </si>
  <si>
    <t>高尿酸血症治療剤</t>
    <phoneticPr fontId="2"/>
  </si>
  <si>
    <t>炭酸ランタンＯＤ錠２５０ｍｇ「ＪＧ」</t>
    <phoneticPr fontId="2"/>
  </si>
  <si>
    <t>炭酸ランタン水和物</t>
    <phoneticPr fontId="2"/>
  </si>
  <si>
    <t>高リン血症治療剤</t>
    <phoneticPr fontId="2"/>
  </si>
  <si>
    <t>デュロキセチンカプセル２０ｍｇ「ＤＳＥＰ」</t>
    <phoneticPr fontId="2"/>
  </si>
  <si>
    <t>デュロキセチン塩酸塩</t>
    <phoneticPr fontId="2"/>
  </si>
  <si>
    <t>セロトニン・ノルアドレナリン再取り込み阻害剤</t>
    <phoneticPr fontId="2"/>
  </si>
  <si>
    <t>ミルタザピン錠１５ｍｇ「トーワ」</t>
    <phoneticPr fontId="2"/>
  </si>
  <si>
    <t>ミルタザピン</t>
    <phoneticPr fontId="2"/>
  </si>
  <si>
    <t>ノルアドレナリン・セロトニン作動性抗うつ剤</t>
    <phoneticPr fontId="2"/>
  </si>
  <si>
    <t>レベチラセタム粒状錠２５０ｍｇ「サワイ」</t>
    <phoneticPr fontId="2"/>
  </si>
  <si>
    <t>レベチラセタム</t>
    <phoneticPr fontId="2"/>
  </si>
  <si>
    <t>抗てんかん剤</t>
    <phoneticPr fontId="2"/>
  </si>
  <si>
    <t>ジピリダモール錠２５ｍｇ「トーワ」</t>
    <phoneticPr fontId="2"/>
  </si>
  <si>
    <t>ジピリダモール</t>
    <phoneticPr fontId="2"/>
  </si>
  <si>
    <t>冠循環改善剤</t>
    <phoneticPr fontId="2"/>
  </si>
  <si>
    <t>リバスチグミンテープ９ｍｇ「久光」</t>
  </si>
  <si>
    <t>リバスチグミン</t>
    <phoneticPr fontId="2"/>
  </si>
  <si>
    <t>アルツハイマー型認知症治療剤</t>
    <phoneticPr fontId="2"/>
  </si>
  <si>
    <t>リバスチグミンテープ１８ｍｇ「久光」</t>
    <phoneticPr fontId="2"/>
  </si>
  <si>
    <t>フォシーガ錠１０ｍｇ</t>
    <phoneticPr fontId="2"/>
  </si>
  <si>
    <t>ダパグリフロジンプロピレングリコール水和物</t>
    <phoneticPr fontId="2"/>
  </si>
  <si>
    <t>選択的ＳＧＬＴ２阻害剤</t>
    <phoneticPr fontId="2"/>
  </si>
  <si>
    <t>ジャディアンス錠２５ｍｇ</t>
    <phoneticPr fontId="2"/>
  </si>
  <si>
    <t>エンパグリフロジン</t>
    <phoneticPr fontId="2"/>
  </si>
  <si>
    <t>２型糖尿病治療剤</t>
    <phoneticPr fontId="2"/>
  </si>
  <si>
    <t>ニフェジピンＬ錠２０ｍｇ「サワイ」</t>
    <phoneticPr fontId="2"/>
  </si>
  <si>
    <t>リリカＯＤ錠７５ｍｇ</t>
  </si>
  <si>
    <t>プレガバリン</t>
    <phoneticPr fontId="2"/>
  </si>
  <si>
    <t>ハロペリドール錠０．７５ｍｇ「ヨシトミ」</t>
    <phoneticPr fontId="2"/>
  </si>
  <si>
    <t>ハロペリドール</t>
    <phoneticPr fontId="2"/>
  </si>
  <si>
    <t>精神神経安定剤</t>
    <phoneticPr fontId="2"/>
  </si>
  <si>
    <t>リバスチグミン</t>
    <phoneticPr fontId="6"/>
  </si>
  <si>
    <t>ラロキシフェン塩酸塩錠６０ｍｇ「サワイ」</t>
    <phoneticPr fontId="2"/>
  </si>
  <si>
    <t>ラロキシフェン塩酸塩</t>
    <phoneticPr fontId="2"/>
  </si>
  <si>
    <t>骨粗鬆症治療剤</t>
    <phoneticPr fontId="2"/>
  </si>
  <si>
    <t>バラシクロビル錠５００ｍｇ「ＳＰＫＫ」</t>
  </si>
  <si>
    <t>バラシクロビル塩酸塩</t>
    <phoneticPr fontId="2"/>
  </si>
  <si>
    <t>抗ウイルス化学療法剤</t>
    <phoneticPr fontId="2"/>
  </si>
  <si>
    <t>クロモグリク酸Ｎａ点鼻液２％「杏林」</t>
  </si>
  <si>
    <t>クロモグリク酸ナトリウム</t>
    <phoneticPr fontId="2"/>
  </si>
  <si>
    <t>アレルギー性鼻炎治療剤</t>
    <phoneticPr fontId="2"/>
  </si>
  <si>
    <t>エドルミズ錠５０ｍｇ</t>
    <phoneticPr fontId="2"/>
  </si>
  <si>
    <t>先発</t>
    <rPh sb="0" eb="2">
      <t>センパツ</t>
    </rPh>
    <phoneticPr fontId="2"/>
  </si>
  <si>
    <t>グレリン様作用薬</t>
    <phoneticPr fontId="2"/>
  </si>
  <si>
    <t>ツイミーグ錠５００ｍｇ</t>
    <phoneticPr fontId="2"/>
  </si>
  <si>
    <t>イメグリミン塩酸塩</t>
    <phoneticPr fontId="2"/>
  </si>
  <si>
    <t>アナモレリン塩酸塩</t>
    <phoneticPr fontId="2"/>
  </si>
  <si>
    <t>糖尿病用剤</t>
    <phoneticPr fontId="2"/>
  </si>
  <si>
    <t>ダーブロック錠1ｍｇ</t>
    <phoneticPr fontId="2"/>
  </si>
  <si>
    <t>ダーブロック錠2ｍｇ</t>
    <phoneticPr fontId="2"/>
  </si>
  <si>
    <t>リバスチグミンテープ４．５ｍｇ「久光」</t>
    <phoneticPr fontId="2"/>
  </si>
  <si>
    <t>イソジンシュガーパスタ軟膏</t>
    <phoneticPr fontId="2"/>
  </si>
  <si>
    <t>精製白糖・ポビドンヨード</t>
    <phoneticPr fontId="2"/>
  </si>
  <si>
    <t>褥瘡・皮膚潰瘍治療剤</t>
    <phoneticPr fontId="2"/>
  </si>
  <si>
    <t>アトルバスタチン錠１０ｍｇ「ＮＰ」</t>
    <phoneticPr fontId="2"/>
  </si>
  <si>
    <t>アトルバスタチンカルシウム水和物</t>
    <phoneticPr fontId="2"/>
  </si>
  <si>
    <t>ＨＭＧ－ＣｏＡ還元酵素阻害剤</t>
    <phoneticPr fontId="2"/>
  </si>
  <si>
    <t>ジクロフェナクＮａ錠２５ｍｇ「サワイ」</t>
    <phoneticPr fontId="2"/>
  </si>
  <si>
    <t>ジクロフェナクナトリウム</t>
    <phoneticPr fontId="2"/>
  </si>
  <si>
    <t>鎮痛・抗炎症剤</t>
    <phoneticPr fontId="2"/>
  </si>
  <si>
    <t>グリメピリド錠１ｍｇ「Ｍｅ」</t>
    <phoneticPr fontId="2"/>
  </si>
  <si>
    <t>グリメピリド</t>
    <phoneticPr fontId="2"/>
  </si>
  <si>
    <t>スルホニルウレア系血糖降下剤</t>
    <phoneticPr fontId="2"/>
  </si>
  <si>
    <t>プラバスタチンＮａ錠５ｍｇ「サワイ」</t>
    <phoneticPr fontId="2"/>
  </si>
  <si>
    <t>プラバスタチンナトリウム</t>
    <phoneticPr fontId="2"/>
  </si>
  <si>
    <t>高脂血症治療剤</t>
    <phoneticPr fontId="2"/>
  </si>
  <si>
    <t>アンブロキソール塩酸塩錠１５ｍｇ「タイヨー」</t>
    <phoneticPr fontId="2"/>
  </si>
  <si>
    <t>アンブロキソール塩酸塩</t>
    <phoneticPr fontId="2"/>
  </si>
  <si>
    <t>気道潤滑去たん剤</t>
    <phoneticPr fontId="2"/>
  </si>
  <si>
    <t>クラリスロマイシン錠２００ｍｇ「大正」</t>
    <phoneticPr fontId="2"/>
  </si>
  <si>
    <t>クラリスロマイシン</t>
    <phoneticPr fontId="2"/>
  </si>
  <si>
    <t>マクロライド系抗生物質</t>
    <phoneticPr fontId="2"/>
  </si>
  <si>
    <t>ボグリボースＯＤ錠０．３ｍｇ「武田テバ」</t>
    <phoneticPr fontId="2"/>
  </si>
  <si>
    <t>ボグリボース</t>
    <phoneticPr fontId="2"/>
  </si>
  <si>
    <t>食後過血糖改善剤</t>
    <phoneticPr fontId="2"/>
  </si>
  <si>
    <t>ピルシカイニド塩酸塩カプセル２５ｍｇ「ＤＳＥＰ」</t>
    <phoneticPr fontId="2"/>
  </si>
  <si>
    <t>ピルシカイニド塩酸塩水和物</t>
    <phoneticPr fontId="2"/>
  </si>
  <si>
    <t>不整脈治療剤</t>
    <phoneticPr fontId="2"/>
  </si>
  <si>
    <t>リベルサス錠３ｍｇ</t>
    <phoneticPr fontId="2"/>
  </si>
  <si>
    <t>セマグルチド（遺伝子組換え）</t>
    <phoneticPr fontId="2"/>
  </si>
  <si>
    <t>２型糖尿病治療剤</t>
    <phoneticPr fontId="2"/>
  </si>
  <si>
    <t>リベルサス錠７ｍｇ</t>
    <phoneticPr fontId="2"/>
  </si>
  <si>
    <t>リベルサス錠１４ｍｇ</t>
    <phoneticPr fontId="2"/>
  </si>
  <si>
    <t>ロケルマ懸濁用散分包５ｇ</t>
    <phoneticPr fontId="2"/>
  </si>
  <si>
    <t>ジルコニウムシクロケイ酸ナトリウム水和物</t>
    <phoneticPr fontId="2"/>
  </si>
  <si>
    <t>高カリウム血症改善剤</t>
    <phoneticPr fontId="2"/>
  </si>
  <si>
    <t>ロケルマ懸濁用散分包１０ｇ</t>
    <phoneticPr fontId="2"/>
  </si>
  <si>
    <t>レイボー錠１００ｍｇ</t>
    <phoneticPr fontId="2"/>
  </si>
  <si>
    <t>ラスミジタンコハク酸塩</t>
    <phoneticPr fontId="2"/>
  </si>
  <si>
    <t>片頭痛治療剤</t>
    <phoneticPr fontId="2"/>
  </si>
  <si>
    <t>ノベルジン錠５０ｍｇ</t>
    <phoneticPr fontId="2"/>
  </si>
  <si>
    <t>酢酸亜鉛水和物</t>
    <phoneticPr fontId="2"/>
  </si>
  <si>
    <t>ウイルソン病・低亜鉛血症治療剤</t>
    <phoneticPr fontId="2"/>
  </si>
  <si>
    <t>ツムラ桂枝加竜骨牡蛎湯エキス顆粒</t>
    <phoneticPr fontId="2"/>
  </si>
  <si>
    <t>桂枝加竜骨牡蛎湯</t>
    <phoneticPr fontId="2"/>
  </si>
  <si>
    <t>漢方製剤</t>
    <phoneticPr fontId="2"/>
  </si>
  <si>
    <t>つくしＡ・Ｍ配合散</t>
    <phoneticPr fontId="2"/>
  </si>
  <si>
    <t>記載なし</t>
    <phoneticPr fontId="2"/>
  </si>
  <si>
    <t>健胃消化剤</t>
    <phoneticPr fontId="2"/>
  </si>
  <si>
    <t>ロゼックスゲル０．７５％</t>
    <phoneticPr fontId="2"/>
  </si>
  <si>
    <t>メトロニダゾール</t>
    <phoneticPr fontId="2"/>
  </si>
  <si>
    <t>がん性皮膚潰瘍臭改善・酒さ治療剤</t>
    <phoneticPr fontId="2"/>
  </si>
  <si>
    <t>メトクロプラミド錠５ｍｇ「ＮＩＧ」</t>
  </si>
  <si>
    <t>後発</t>
    <rPh sb="0" eb="2">
      <t>コウハツ</t>
    </rPh>
    <phoneticPr fontId="2"/>
  </si>
  <si>
    <t>消化器機能異常治療剤</t>
  </si>
  <si>
    <t>パルボシクリブ</t>
    <phoneticPr fontId="2"/>
  </si>
  <si>
    <t>抗悪性腫瘍剤</t>
  </si>
  <si>
    <t>イブランス錠１２５ｍｇ</t>
    <rPh sb="5" eb="6">
      <t>ジョウ</t>
    </rPh>
    <phoneticPr fontId="2"/>
  </si>
  <si>
    <t>イブランス錠２５ｍｇ</t>
    <phoneticPr fontId="2"/>
  </si>
  <si>
    <t>ベレキシブル錠８０ｍｇ</t>
    <phoneticPr fontId="2"/>
  </si>
  <si>
    <t>チラブルチニブ塩酸塩</t>
    <phoneticPr fontId="2"/>
  </si>
  <si>
    <t>抗悪性腫瘍剤</t>
    <phoneticPr fontId="2"/>
  </si>
  <si>
    <t>トルバプタンＯＤ錠７．５ｍｇ「オーツカ」</t>
    <phoneticPr fontId="2"/>
  </si>
  <si>
    <t>トルバプタン</t>
    <phoneticPr fontId="2"/>
  </si>
  <si>
    <t>Ｖ２－受容体拮抗剤</t>
    <phoneticPr fontId="2"/>
  </si>
  <si>
    <t>ブリンゾラミド懸濁性点眼液１％「サンド」</t>
    <phoneticPr fontId="2"/>
  </si>
  <si>
    <t>ブリンゾラミド</t>
    <phoneticPr fontId="2"/>
  </si>
  <si>
    <t>眼圧下降剤</t>
    <phoneticPr fontId="2"/>
  </si>
  <si>
    <t>オロパタジン点眼液０．１％「サンド」</t>
    <phoneticPr fontId="2"/>
  </si>
  <si>
    <t>オロパタジン塩酸塩</t>
    <phoneticPr fontId="2"/>
  </si>
  <si>
    <t>抗アレルギー点眼剤</t>
    <phoneticPr fontId="2"/>
  </si>
  <si>
    <t>ラタノプロスト点眼液０．００５％「サワイ」</t>
    <phoneticPr fontId="2"/>
  </si>
  <si>
    <t>ラタノプロスト</t>
    <phoneticPr fontId="2"/>
  </si>
  <si>
    <t>緑内障・高眼圧症治療剤</t>
    <phoneticPr fontId="2"/>
  </si>
  <si>
    <t>サムスカＯＤ錠７．５ｍｇ「オーツカ」</t>
    <phoneticPr fontId="2"/>
  </si>
  <si>
    <t>ツムラ清心蓮子飲エキス顆粒（医療用）</t>
    <phoneticPr fontId="6"/>
  </si>
  <si>
    <t xml:space="preserve">清心蓮子飲
</t>
    <phoneticPr fontId="6"/>
  </si>
  <si>
    <t>漢方製剤</t>
  </si>
  <si>
    <t>ジクトルテープ７５ｍｇ</t>
  </si>
  <si>
    <t>ジクロフェナクナトリウム</t>
    <phoneticPr fontId="2"/>
  </si>
  <si>
    <t>経皮吸収型持続性がん疼痛治療剤</t>
    <phoneticPr fontId="2"/>
  </si>
  <si>
    <t>尿素クリーム１０％「ＳＵＮ」</t>
    <phoneticPr fontId="2"/>
  </si>
  <si>
    <t>尿素</t>
    <phoneticPr fontId="2"/>
  </si>
  <si>
    <t>角化症治療剤</t>
    <phoneticPr fontId="2"/>
  </si>
  <si>
    <t>エソメプラゾールカプセル１０ｍｇ「サワイ」</t>
    <phoneticPr fontId="2"/>
  </si>
  <si>
    <t>エソメプラゾールカプセル２０ｍｇ「サワイ」</t>
    <phoneticPr fontId="2"/>
  </si>
  <si>
    <t>エソメプラゾールマグネシウム水和物</t>
    <phoneticPr fontId="2"/>
  </si>
  <si>
    <t>プロトンポンプ・インヒビター</t>
    <phoneticPr fontId="2"/>
  </si>
  <si>
    <t>リパクレオン顆粒３００ｍｇ分包</t>
    <phoneticPr fontId="2"/>
  </si>
  <si>
    <t>パンクレリパーゼ</t>
    <phoneticPr fontId="2"/>
  </si>
  <si>
    <t>膵消化酵素補充剤</t>
    <phoneticPr fontId="2"/>
  </si>
  <si>
    <t>テクフィデラカプセル１２０ｍｇ</t>
    <phoneticPr fontId="2"/>
  </si>
  <si>
    <t>テクフィデラカプセル２４０ｍｇ</t>
    <phoneticPr fontId="2"/>
  </si>
  <si>
    <t>フマル酸ジメチル</t>
    <phoneticPr fontId="2"/>
  </si>
  <si>
    <t>多発性硬化症治療剤</t>
    <phoneticPr fontId="2"/>
  </si>
  <si>
    <t>ツムラ真武湯エキス顆粒（医療用）</t>
    <phoneticPr fontId="2"/>
  </si>
  <si>
    <t>真武湯</t>
    <phoneticPr fontId="2"/>
  </si>
  <si>
    <t>ジクアスＬＸ点眼液３％</t>
    <phoneticPr fontId="2"/>
  </si>
  <si>
    <t>ジクアホソルナトリウム</t>
    <phoneticPr fontId="2"/>
  </si>
  <si>
    <t>ドライアイ治療剤</t>
    <phoneticPr fontId="2"/>
  </si>
  <si>
    <t>パキロビッドパック３００</t>
  </si>
  <si>
    <t>ニルマトレルビル/リトナビル</t>
    <phoneticPr fontId="2"/>
  </si>
  <si>
    <t>先発</t>
    <rPh sb="0" eb="2">
      <t>センパツ</t>
    </rPh>
    <phoneticPr fontId="2"/>
  </si>
  <si>
    <t>抗ウイルス剤</t>
    <phoneticPr fontId="2"/>
  </si>
  <si>
    <t>パキロビッドパック６００</t>
    <phoneticPr fontId="2"/>
  </si>
  <si>
    <t>ゾコーバ錠１２５ｍｇ</t>
    <phoneticPr fontId="2"/>
  </si>
  <si>
    <t>エンシトレルビル　フマル酸</t>
    <phoneticPr fontId="2"/>
  </si>
  <si>
    <t>抗ＳＡＲＳ－ＣｏＶ－２剤</t>
    <phoneticPr fontId="2"/>
  </si>
  <si>
    <t>リクシアナＯＤ錠６０ｍｇ</t>
    <phoneticPr fontId="2"/>
  </si>
  <si>
    <t>エドキサバントシル酸塩水和物</t>
    <phoneticPr fontId="2"/>
  </si>
  <si>
    <t>経口ＦＸａ阻害剤</t>
    <phoneticPr fontId="2"/>
  </si>
  <si>
    <t>ロペラミド塩酸塩カプセル１ｍｇ「ＮＩＧ」</t>
    <phoneticPr fontId="2"/>
  </si>
  <si>
    <t>ロペラミド塩酸塩</t>
    <phoneticPr fontId="2"/>
  </si>
  <si>
    <t>後発</t>
    <rPh sb="0" eb="2">
      <t>コウハツ</t>
    </rPh>
    <phoneticPr fontId="2"/>
  </si>
  <si>
    <t>止瀉剤</t>
    <phoneticPr fontId="2"/>
  </si>
  <si>
    <t>ピコスルファートナトリウム内用液０．７５％「イワキ」</t>
    <phoneticPr fontId="2"/>
  </si>
  <si>
    <t>ピコスルファートナトリウム水和物</t>
    <phoneticPr fontId="2"/>
  </si>
  <si>
    <t>液剤型緩下剤・大腸検査前処置用下剤</t>
    <phoneticPr fontId="2"/>
  </si>
  <si>
    <t>スクラルファート内用液１０％「ＮＩＧ」</t>
    <phoneticPr fontId="2"/>
  </si>
  <si>
    <t>スクラルファート水和物</t>
    <phoneticPr fontId="2"/>
  </si>
  <si>
    <t>胃炎・消化性潰瘍治療剤</t>
    <phoneticPr fontId="2"/>
  </si>
  <si>
    <t>アロチノロール塩酸塩錠１０ｍｇ「トーワ」</t>
    <phoneticPr fontId="2"/>
  </si>
  <si>
    <t>アロチノロール塩酸塩</t>
    <phoneticPr fontId="2"/>
  </si>
  <si>
    <t>高血圧症・狭心症・不整脈・本態性振戦治療剤</t>
    <phoneticPr fontId="2"/>
  </si>
  <si>
    <t>ヘモレックス軟膏</t>
    <phoneticPr fontId="2"/>
  </si>
  <si>
    <t>ヒドロコルチゾン/フラジオマイシン硫酸塩/ジブカイン塩酸塩/エスクロシド</t>
    <phoneticPr fontId="2"/>
  </si>
  <si>
    <t>抗炎・抗菌痔疾治療剤</t>
    <phoneticPr fontId="2"/>
  </si>
  <si>
    <t>フルボキサミンマレイン酸塩錠５０ｍｇ「サワイ」</t>
    <phoneticPr fontId="2"/>
  </si>
  <si>
    <t>フルボキサミンマレイン酸塩</t>
    <phoneticPr fontId="2"/>
  </si>
  <si>
    <t>選択的セロトニン再取り込み阻害剤</t>
    <phoneticPr fontId="2"/>
  </si>
  <si>
    <t>アカルボース錠５０ｍｇ「ＮＩＧ」</t>
    <phoneticPr fontId="2"/>
  </si>
  <si>
    <t>アカルボース</t>
    <phoneticPr fontId="2"/>
  </si>
  <si>
    <t>食後過血糖改善剤</t>
    <phoneticPr fontId="2"/>
  </si>
  <si>
    <t>モイゼルト軟膏０．３％</t>
    <phoneticPr fontId="2"/>
  </si>
  <si>
    <t>ジファミラスト</t>
    <phoneticPr fontId="2"/>
  </si>
  <si>
    <t>アトピー性皮膚炎治療剤</t>
    <phoneticPr fontId="2"/>
  </si>
  <si>
    <t>モイゼルト軟膏１％</t>
    <phoneticPr fontId="2"/>
  </si>
  <si>
    <t>オランザピンＯＤ錠５ｍｇ「明治」</t>
    <phoneticPr fontId="2"/>
  </si>
  <si>
    <t>オランザピン</t>
    <phoneticPr fontId="2"/>
  </si>
  <si>
    <t>抗精神病剤・双極性障害治療剤・制吐剤</t>
    <phoneticPr fontId="2"/>
  </si>
  <si>
    <t>アミティーザカプセル１２μｇ</t>
    <phoneticPr fontId="2"/>
  </si>
  <si>
    <t>ルビプロストン</t>
    <phoneticPr fontId="2"/>
  </si>
  <si>
    <t>先発</t>
    <rPh sb="0" eb="2">
      <t>センパツ</t>
    </rPh>
    <phoneticPr fontId="2"/>
  </si>
  <si>
    <t>クロライドチャネルアクチベーター</t>
    <phoneticPr fontId="2"/>
  </si>
  <si>
    <t>ニュベクオ錠３００ｍｇ</t>
    <phoneticPr fontId="2"/>
  </si>
  <si>
    <t>ダロルタミド</t>
    <phoneticPr fontId="2"/>
  </si>
  <si>
    <t>前立腺癌治療剤</t>
    <phoneticPr fontId="2"/>
  </si>
  <si>
    <t>デュピクセント皮下注３００ｍｇペン</t>
    <phoneticPr fontId="2"/>
  </si>
  <si>
    <t>デュピルマブ（遺伝子組換え</t>
    <phoneticPr fontId="2"/>
  </si>
  <si>
    <t>ヒト型抗ヒトＩＬ－４／１３受容体モノクローナル抗体</t>
    <phoneticPr fontId="2"/>
  </si>
  <si>
    <t>エスゾピクロン錠２ｍｇ「ＤＳＥＰ」</t>
    <phoneticPr fontId="2"/>
  </si>
  <si>
    <t>エスゾピクロン</t>
    <phoneticPr fontId="2"/>
  </si>
  <si>
    <t>不眠症治療剤</t>
    <phoneticPr fontId="2"/>
  </si>
  <si>
    <t>エンテカビル錠０．５ｍｇ「トーワ」</t>
    <phoneticPr fontId="2"/>
  </si>
  <si>
    <t>エンテカビル水和物</t>
    <phoneticPr fontId="2"/>
  </si>
  <si>
    <t>抗ウイルス化学療法剤</t>
    <phoneticPr fontId="2"/>
  </si>
  <si>
    <t>クロベタゾールプロピオン酸エステルローション０．０５％「ＭＹＫ」</t>
    <phoneticPr fontId="2"/>
  </si>
  <si>
    <t>クロベタゾールプロピオン酸エステル</t>
    <phoneticPr fontId="2"/>
  </si>
  <si>
    <t>外用合成副腎皮質ホルモン剤</t>
    <phoneticPr fontId="2"/>
  </si>
  <si>
    <t>テルビナフィン塩酸塩外用液１％「サワイ」</t>
    <phoneticPr fontId="2"/>
  </si>
  <si>
    <t>テルビナフィン塩酸塩</t>
    <phoneticPr fontId="2"/>
  </si>
  <si>
    <t>アリルアミン系抗真菌剤</t>
    <phoneticPr fontId="2"/>
  </si>
  <si>
    <t>レボカバスチン点眼液０．０２５％「ニットー」</t>
    <phoneticPr fontId="2"/>
  </si>
  <si>
    <t>レボカバスチン塩酸塩</t>
    <phoneticPr fontId="2"/>
  </si>
  <si>
    <t>Ｈ１ブロッカー点眼剤</t>
    <phoneticPr fontId="2"/>
  </si>
  <si>
    <t>ベオーバ錠５０ｍｇ</t>
    <phoneticPr fontId="2"/>
  </si>
  <si>
    <t>ビベグロン</t>
    <phoneticPr fontId="2"/>
  </si>
  <si>
    <t>選択的β３アドレナリン受容体作動性過活動膀胱治療剤</t>
    <phoneticPr fontId="2"/>
  </si>
  <si>
    <t>●2024年3月採用</t>
    <rPh sb="5" eb="6">
      <t>ネン</t>
    </rPh>
    <rPh sb="7" eb="8">
      <t>ガツ</t>
    </rPh>
    <rPh sb="8" eb="10">
      <t>サイヨウ</t>
    </rPh>
    <phoneticPr fontId="2"/>
  </si>
  <si>
    <t>ランソプラゾールＯＤ錠１５ｍｇ「ケミファ」</t>
    <phoneticPr fontId="2"/>
  </si>
  <si>
    <t>ランソプラゾール</t>
    <phoneticPr fontId="2"/>
  </si>
  <si>
    <t>後発</t>
    <rPh sb="0" eb="2">
      <t>コウハツ</t>
    </rPh>
    <phoneticPr fontId="2"/>
  </si>
  <si>
    <t>プロトンポンプ・インヒビター</t>
    <phoneticPr fontId="2"/>
  </si>
  <si>
    <t>デエビゴ錠５ｍｇ</t>
    <phoneticPr fontId="2"/>
  </si>
  <si>
    <t>レンボレキサント</t>
    <phoneticPr fontId="2"/>
  </si>
  <si>
    <t>先発</t>
    <rPh sb="0" eb="2">
      <t>センパツ</t>
    </rPh>
    <phoneticPr fontId="2"/>
  </si>
  <si>
    <t>不眠症治療剤</t>
    <phoneticPr fontId="2"/>
  </si>
  <si>
    <t>ヒドロクロロチアジド錠１２．５ｍｇ「トーワ」</t>
    <phoneticPr fontId="2"/>
  </si>
  <si>
    <t>ヒドロクロロチアジド</t>
    <phoneticPr fontId="2"/>
  </si>
  <si>
    <t>降圧利尿剤</t>
    <phoneticPr fontId="2"/>
  </si>
  <si>
    <t>ラタノプロスト点眼液０．００５％「ニットー」</t>
    <phoneticPr fontId="2"/>
  </si>
  <si>
    <t xml:space="preserve">ラタノプロスト
</t>
    <phoneticPr fontId="2"/>
  </si>
  <si>
    <t>緑内障・高眼圧症治療剤</t>
    <phoneticPr fontId="2"/>
  </si>
  <si>
    <t>パントシン錠２００</t>
    <phoneticPr fontId="2"/>
  </si>
  <si>
    <t>パンテチン</t>
    <phoneticPr fontId="2"/>
  </si>
  <si>
    <t>パンテチン製剤</t>
    <phoneticPr fontId="2"/>
  </si>
  <si>
    <t>炭酸リチウム錠１００ｍｇ「大正」</t>
    <phoneticPr fontId="2"/>
  </si>
  <si>
    <t>炭酸リチウム</t>
    <phoneticPr fontId="2"/>
  </si>
  <si>
    <t>躁病・躁状態治療剤</t>
    <phoneticPr fontId="2"/>
  </si>
  <si>
    <t>ディナゲスト錠０．５ｍｇ</t>
    <phoneticPr fontId="2"/>
  </si>
  <si>
    <t>ジエノゲスト</t>
    <phoneticPr fontId="2"/>
  </si>
  <si>
    <t>月経困難症治療剤</t>
    <phoneticPr fontId="2"/>
  </si>
  <si>
    <t>チオラ錠１００</t>
    <phoneticPr fontId="2"/>
  </si>
  <si>
    <t>チオプロニン</t>
    <phoneticPr fontId="2"/>
  </si>
  <si>
    <t>代謝改善解毒・シスチン尿症治療剤</t>
    <phoneticPr fontId="2"/>
  </si>
  <si>
    <t>ミヤＢＭ錠</t>
    <phoneticPr fontId="2"/>
  </si>
  <si>
    <t>酪酸菌</t>
    <phoneticPr fontId="2"/>
  </si>
  <si>
    <t>生菌製剤</t>
    <phoneticPr fontId="2"/>
  </si>
  <si>
    <t>デエビゴ錠２．５ｍｇ</t>
    <phoneticPr fontId="2"/>
  </si>
  <si>
    <t>レンボレキサント</t>
    <phoneticPr fontId="2"/>
  </si>
  <si>
    <t>不眠症治療剤</t>
    <phoneticPr fontId="2"/>
  </si>
  <si>
    <t>レボフロキサシン錠２５０ｍｇ「トーワ」</t>
    <phoneticPr fontId="2"/>
  </si>
  <si>
    <t>レボフロキサシン水和物</t>
    <phoneticPr fontId="2"/>
  </si>
  <si>
    <t>後発</t>
    <rPh sb="0" eb="2">
      <t>コウハツ</t>
    </rPh>
    <phoneticPr fontId="2"/>
  </si>
  <si>
    <t>広範囲経口抗菌製剤</t>
    <phoneticPr fontId="2"/>
  </si>
  <si>
    <t>トラゾドン塩酸塩錠２５ｍｇ「アメル」</t>
    <phoneticPr fontId="2"/>
  </si>
  <si>
    <t>抗うつ剤</t>
    <phoneticPr fontId="2"/>
  </si>
  <si>
    <t>オゼンピック皮下注２ｍｇ</t>
    <phoneticPr fontId="2"/>
  </si>
  <si>
    <t>トラゾドン塩酸塩</t>
    <phoneticPr fontId="2"/>
  </si>
  <si>
    <t>セマグルチド（遺伝子組換え）</t>
    <phoneticPr fontId="2"/>
  </si>
  <si>
    <t>２型糖尿病治療剤</t>
    <phoneticPr fontId="2"/>
  </si>
  <si>
    <t>フェルビナクテープ３５ｍｇ「ＮＰ」</t>
    <phoneticPr fontId="2"/>
  </si>
  <si>
    <t>フェルビナク</t>
    <phoneticPr fontId="2"/>
  </si>
  <si>
    <t>経皮鎮痛消炎剤</t>
    <phoneticPr fontId="2"/>
  </si>
  <si>
    <t>デュタステリドカプセル０．５ｍｇＡＶ「武田テバ」</t>
  </si>
  <si>
    <t>デュタステリド</t>
    <phoneticPr fontId="2"/>
  </si>
  <si>
    <t>前立腺肥大症治療薬</t>
    <phoneticPr fontId="2"/>
  </si>
  <si>
    <t>ナフトピジルＯＤ錠２５ｍｇ「サワイ」</t>
    <phoneticPr fontId="2"/>
  </si>
  <si>
    <t>ナフトピジル</t>
    <phoneticPr fontId="2"/>
  </si>
  <si>
    <t>前立腺肥大症排尿障害改善剤</t>
  </si>
  <si>
    <t>イミダフェナシンＯＤ錠０．１ｍｇ「杏林」</t>
    <phoneticPr fontId="2"/>
  </si>
  <si>
    <t>イミダフェナシン</t>
    <phoneticPr fontId="2"/>
  </si>
  <si>
    <t>過活動膀胱治療剤</t>
    <phoneticPr fontId="2"/>
  </si>
  <si>
    <t>ソリフェナシンコハク酸塩ＯＤ錠５ｍｇ「サワイ」</t>
    <phoneticPr fontId="2"/>
  </si>
  <si>
    <t>コハク酸ソリフェナシン</t>
    <phoneticPr fontId="2"/>
  </si>
  <si>
    <t>ケレンディア錠１０ｍｇ</t>
    <phoneticPr fontId="2"/>
  </si>
  <si>
    <t>フィネレノン</t>
    <phoneticPr fontId="2"/>
  </si>
  <si>
    <t>非ステロイド型選択的ミネラルコルチコイド受容体拮抗薬</t>
    <phoneticPr fontId="2"/>
  </si>
  <si>
    <t>ケレンディア錠２０ｍｇ</t>
    <phoneticPr fontId="2"/>
  </si>
  <si>
    <t>タンボコール錠５０ｍｇ</t>
    <phoneticPr fontId="2"/>
  </si>
  <si>
    <t>フレカイニド酢酸塩</t>
  </si>
  <si>
    <t>頻脈性不整脈治療剤</t>
  </si>
  <si>
    <t>パルモディアＸＲ錠０．２ｍｇ</t>
    <phoneticPr fontId="2"/>
  </si>
  <si>
    <t>ペマフィブラート</t>
    <phoneticPr fontId="2"/>
  </si>
  <si>
    <t>高脂血症治療剤</t>
    <phoneticPr fontId="2"/>
  </si>
  <si>
    <t>カロナール錠３００</t>
    <phoneticPr fontId="2"/>
  </si>
  <si>
    <t>アセトアミノフェン</t>
    <phoneticPr fontId="2"/>
  </si>
  <si>
    <t>解熱鎮痛剤</t>
  </si>
  <si>
    <t>ノルディトロピン フレックスプロ注 ５ｍｇ</t>
    <phoneticPr fontId="2"/>
  </si>
  <si>
    <t>ソマトロピン（遺伝子組換え）</t>
    <phoneticPr fontId="2"/>
  </si>
  <si>
    <t>ヒト成長ホルモン製剤</t>
    <phoneticPr fontId="2"/>
  </si>
  <si>
    <t>アリドネパッチ２７．５ｍｇ</t>
    <phoneticPr fontId="2"/>
  </si>
  <si>
    <t>ドネペジル</t>
  </si>
  <si>
    <t>アルツハイマー型認知症治療剤</t>
  </si>
  <si>
    <t>アドエア５０エアゾール１２０吸入用</t>
  </si>
  <si>
    <t>サルメテロールキシナホ酸塩・フルチカゾンプロピオン酸エステル</t>
    <phoneticPr fontId="2"/>
  </si>
  <si>
    <t>喘息治療配合剤</t>
    <phoneticPr fontId="2"/>
  </si>
  <si>
    <t>アボルブカプセル０．５ｍｇ</t>
    <phoneticPr fontId="2"/>
  </si>
  <si>
    <t>先発</t>
    <rPh sb="0" eb="2">
      <t>センパツ</t>
    </rPh>
    <phoneticPr fontId="2"/>
  </si>
  <si>
    <t>プリンペラン錠５</t>
    <phoneticPr fontId="2"/>
  </si>
  <si>
    <t>メトクロプラミド</t>
    <phoneticPr fontId="2"/>
  </si>
  <si>
    <t>先発</t>
    <rPh sb="0" eb="2">
      <t>センパツ</t>
    </rPh>
    <phoneticPr fontId="2"/>
  </si>
  <si>
    <t>消化器機能異常治療剤</t>
    <phoneticPr fontId="2"/>
  </si>
  <si>
    <t>モンテルカスト錠１０ｍｇ「ニプロ」</t>
    <phoneticPr fontId="2"/>
  </si>
  <si>
    <t>モンテルカストナトリウム</t>
    <phoneticPr fontId="2"/>
  </si>
  <si>
    <t>後発</t>
    <rPh sb="0" eb="2">
      <t>コウハツ</t>
    </rPh>
    <phoneticPr fontId="2"/>
  </si>
  <si>
    <t>気管支喘息・アレルギー性鼻炎治療剤</t>
    <phoneticPr fontId="2"/>
  </si>
  <si>
    <t>セフカペンピボキシル塩酸塩錠１００ｍｇ「ＳＷ」</t>
    <phoneticPr fontId="2"/>
  </si>
  <si>
    <t>セフカペン　ピボキシル塩酸塩水和物</t>
    <phoneticPr fontId="2"/>
  </si>
  <si>
    <t>セフェム系抗生物質</t>
    <phoneticPr fontId="2"/>
  </si>
  <si>
    <t>トラマールＯＤ錠２５ｍｇ</t>
    <phoneticPr fontId="2"/>
  </si>
  <si>
    <t>トラマドール塩酸塩</t>
    <phoneticPr fontId="2"/>
  </si>
  <si>
    <t>がん疼痛・慢性疼痛治療剤</t>
    <phoneticPr fontId="2"/>
  </si>
  <si>
    <t>エベレンゾ錠２０ｍｇ</t>
    <phoneticPr fontId="2"/>
  </si>
  <si>
    <t>エベレンゾ錠５０ｍｇ</t>
    <phoneticPr fontId="2"/>
  </si>
  <si>
    <t>ロキサデュスタット</t>
    <phoneticPr fontId="2"/>
  </si>
  <si>
    <t>ロキサデュスタット</t>
    <phoneticPr fontId="2"/>
  </si>
  <si>
    <t>腎性貧血治療薬</t>
    <phoneticPr fontId="2"/>
  </si>
  <si>
    <t>デノタスチュアブル配合錠</t>
    <phoneticPr fontId="2"/>
  </si>
  <si>
    <t>沈降炭酸カルシウム・コレカルシフェロール・炭酸マグネシウム</t>
    <phoneticPr fontId="2"/>
  </si>
  <si>
    <t>カルシウム／天然型ビタミンＤ３／マグネシウム配合剤</t>
    <phoneticPr fontId="2"/>
  </si>
  <si>
    <t>リーバクト配合顆粒</t>
    <phoneticPr fontId="2"/>
  </si>
  <si>
    <t>Ｌ－イソロイシン・Ｌ－ロイシン・Ｌ－バリン</t>
    <phoneticPr fontId="2"/>
  </si>
  <si>
    <t>分岐鎖アミノ酸製剤</t>
    <phoneticPr fontId="2"/>
  </si>
  <si>
    <t>ロキソプロフェンＮａパップ１００ｍｇ「三笠」</t>
    <phoneticPr fontId="2"/>
  </si>
  <si>
    <t>ロキソプロフェンナトリウム水和物</t>
    <phoneticPr fontId="2"/>
  </si>
  <si>
    <t>経皮吸収型鎮痛・抗炎症剤</t>
    <phoneticPr fontId="2"/>
  </si>
  <si>
    <t>ツムラ十味敗毒湯エキス顆粒（医療用）</t>
    <phoneticPr fontId="2"/>
  </si>
  <si>
    <t>十味敗毒湯エキス</t>
    <phoneticPr fontId="2"/>
  </si>
  <si>
    <t>先発</t>
    <rPh sb="0" eb="2">
      <t>センパツ</t>
    </rPh>
    <phoneticPr fontId="2"/>
  </si>
  <si>
    <t>漢方製剤</t>
    <phoneticPr fontId="2"/>
  </si>
  <si>
    <t>エンレスト錠２００ｍｇ</t>
    <phoneticPr fontId="2"/>
  </si>
  <si>
    <t>サクビトリルバルサルタンナトリウム水和物</t>
    <phoneticPr fontId="2"/>
  </si>
  <si>
    <t>アンジオテンシン受容体ネプリライシン阻害薬</t>
    <phoneticPr fontId="2"/>
  </si>
  <si>
    <t>カナグルＯＤ錠１００ｍｇ</t>
    <phoneticPr fontId="2"/>
  </si>
  <si>
    <t>カナグリフロジン水和物</t>
    <phoneticPr fontId="2"/>
  </si>
  <si>
    <t>ＳＧＬＴ２阻害剤</t>
    <phoneticPr fontId="2"/>
  </si>
  <si>
    <t>フォゼベル錠５ｍｇ</t>
    <phoneticPr fontId="2"/>
  </si>
  <si>
    <t>テナパノル塩酸塩</t>
    <phoneticPr fontId="2"/>
  </si>
  <si>
    <t>高リン血症治療剤</t>
    <phoneticPr fontId="2"/>
  </si>
  <si>
    <t>パロキセチン錠１０ｍｇ「明治」</t>
    <phoneticPr fontId="2"/>
  </si>
  <si>
    <t>パロキセチン塩酸塩水和物</t>
    <phoneticPr fontId="2"/>
  </si>
  <si>
    <t>選択的セロトニン再取り込み阻害剤</t>
    <phoneticPr fontId="2"/>
  </si>
  <si>
    <t>ゲンタマイシン硫酸塩点眼液０．３％「ニットー」</t>
    <phoneticPr fontId="2"/>
  </si>
  <si>
    <t>ゲンタマイシン硫酸塩</t>
    <phoneticPr fontId="2"/>
  </si>
  <si>
    <t>後発</t>
    <rPh sb="0" eb="2">
      <t>コウハツ</t>
    </rPh>
    <phoneticPr fontId="2"/>
  </si>
  <si>
    <t>眼科用抗生物質製剤</t>
    <phoneticPr fontId="2"/>
  </si>
  <si>
    <t>令和7年1月14日現在</t>
    <rPh sb="0" eb="2">
      <t>レイワ</t>
    </rPh>
    <phoneticPr fontId="2"/>
  </si>
  <si>
    <t>●2025年1月採用</t>
    <rPh sb="5" eb="6">
      <t>ネン</t>
    </rPh>
    <rPh sb="7" eb="8">
      <t>ガツ</t>
    </rPh>
    <rPh sb="8" eb="10">
      <t>サイヨウ</t>
    </rPh>
    <phoneticPr fontId="2"/>
  </si>
  <si>
    <t>ゾルピデム酒石酸塩錠５ｍｇ「ＮＰ」</t>
    <phoneticPr fontId="2"/>
  </si>
  <si>
    <t>ゾルピデム酒石酸塩</t>
    <phoneticPr fontId="2"/>
  </si>
  <si>
    <t>後発</t>
    <rPh sb="0" eb="2">
      <t>コウハツ</t>
    </rPh>
    <phoneticPr fontId="2"/>
  </si>
  <si>
    <t>入眠剤</t>
    <phoneticPr fontId="2"/>
  </si>
  <si>
    <t>レキサルティＯＤ錠１ｍｇ</t>
    <phoneticPr fontId="2"/>
  </si>
  <si>
    <t>ブレクスピプラゾール</t>
    <phoneticPr fontId="2"/>
  </si>
  <si>
    <t>先発</t>
    <rPh sb="0" eb="2">
      <t>センパツ</t>
    </rPh>
    <phoneticPr fontId="2"/>
  </si>
  <si>
    <t>抗精神病剤</t>
    <phoneticPr fontId="2"/>
  </si>
  <si>
    <t>ビダラビン軟膏３％「ＳＷ」</t>
    <phoneticPr fontId="2"/>
  </si>
  <si>
    <t>ビダラビン</t>
    <phoneticPr fontId="2"/>
  </si>
  <si>
    <t>抗ウイルス剤</t>
    <phoneticPr fontId="2"/>
  </si>
  <si>
    <t>タクロリムス軟膏０．１％「イワキ」</t>
    <phoneticPr fontId="2"/>
  </si>
  <si>
    <t>タクロリムス水和物</t>
    <phoneticPr fontId="2"/>
  </si>
  <si>
    <t>アトピー性皮膚炎治療剤</t>
    <phoneticPr fontId="2"/>
  </si>
  <si>
    <t>硝酸イソソルビド徐放錠２０ｍｇ「サワイ」</t>
    <phoneticPr fontId="2"/>
  </si>
  <si>
    <t>硝酸イソソルビド</t>
    <phoneticPr fontId="2"/>
  </si>
  <si>
    <t>虚血性心疾患治療剤</t>
    <phoneticPr fontId="2"/>
  </si>
  <si>
    <t>ツムラ治打撲一方エキス顆粒</t>
    <phoneticPr fontId="2"/>
  </si>
  <si>
    <t>治打撲一方エキス</t>
    <phoneticPr fontId="2"/>
  </si>
  <si>
    <t>漢方製剤</t>
    <phoneticPr fontId="2"/>
  </si>
  <si>
    <t>アポハイドローション２０％</t>
    <phoneticPr fontId="2"/>
  </si>
  <si>
    <t>オキシブチニン塩酸塩</t>
    <phoneticPr fontId="2"/>
  </si>
  <si>
    <t>原発性手掌多汗症治療剤</t>
    <phoneticPr fontId="2"/>
  </si>
  <si>
    <t>ミオコールスプレー０．３ｍｇ</t>
    <phoneticPr fontId="2"/>
  </si>
  <si>
    <t>ニトログリセリン</t>
    <phoneticPr fontId="2"/>
  </si>
  <si>
    <t>定量噴霧式・ニトログリセリン舌下スプレー剤</t>
    <phoneticPr fontId="2"/>
  </si>
  <si>
    <t>令和7年1月14日現在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</si>
  <si>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令和7年1月14日現在</t>
    <rPh sb="0" eb="2">
      <t>レイワ</t>
    </rPh>
    <phoneticPr fontId="6"/>
  </si>
  <si>
    <t>令和7年1月14日現在</t>
    <rPh sb="0" eb="2">
      <t>レイワ</t>
    </rPh>
    <rPh sb="5" eb="6">
      <t>ガツ</t>
    </rPh>
    <phoneticPr fontId="2"/>
  </si>
  <si>
    <t>●2024年10月採用</t>
    <rPh sb="5" eb="6">
      <t>ネン</t>
    </rPh>
    <rPh sb="8" eb="9">
      <t>ガツ</t>
    </rPh>
    <rPh sb="9" eb="11">
      <t>サイヨウ</t>
    </rPh>
    <phoneticPr fontId="2"/>
  </si>
  <si>
    <t>令和7年1月14日現在</t>
    <rPh sb="0" eb="2">
      <t>レイワ</t>
    </rPh>
    <rPh sb="3" eb="4">
      <t>ネン</t>
    </rPh>
    <rPh sb="5" eb="6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</si>
</sst>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2"/>
      <color rgb="FF333333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333333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thin">
        <color indexed="56"/>
      </right>
      <top style="medium">
        <color indexed="56"/>
      </top>
      <bottom/>
      <diagonal/>
    </border>
    <border>
      <left style="thin">
        <color indexed="56"/>
      </left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medium">
        <color indexed="56"/>
      </right>
      <top/>
      <bottom/>
      <diagonal/>
    </border>
    <border>
      <left/>
      <right/>
      <top style="medium">
        <color indexed="56"/>
      </top>
      <bottom/>
      <diagonal/>
    </border>
    <border>
      <left style="medium">
        <color indexed="56"/>
      </left>
      <right/>
      <top style="medium">
        <color indexed="56"/>
      </top>
      <bottom/>
      <diagonal/>
    </border>
    <border>
      <left/>
      <right style="medium">
        <color indexed="56"/>
      </right>
      <top style="medium">
        <color indexed="56"/>
      </top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thin">
        <color indexed="56"/>
      </right>
      <top style="thin">
        <color indexed="56"/>
      </top>
      <bottom/>
      <diagonal/>
    </border>
    <border>
      <left style="thin">
        <color indexed="56"/>
      </left>
      <right style="medium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6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/>
      <bottom/>
      <diagonal/>
    </border>
    <border>
      <left/>
      <right style="thin">
        <color indexed="56"/>
      </right>
      <top style="medium">
        <color indexed="56"/>
      </top>
      <bottom/>
      <diagonal/>
    </border>
    <border>
      <left/>
      <right style="thin">
        <color indexed="56"/>
      </right>
      <top/>
      <bottom style="thin">
        <color indexed="56"/>
      </bottom>
      <diagonal/>
    </border>
    <border>
      <left/>
      <right style="thin">
        <color indexed="56"/>
      </right>
      <top style="thin">
        <color indexed="56"/>
      </top>
      <bottom style="medium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6"/>
      </left>
      <right/>
      <top style="medium">
        <color indexed="56"/>
      </top>
      <bottom style="thin">
        <color indexed="64"/>
      </bottom>
      <diagonal/>
    </border>
    <border>
      <left/>
      <right/>
      <top style="medium">
        <color indexed="56"/>
      </top>
      <bottom style="thin">
        <color indexed="64"/>
      </bottom>
      <diagonal/>
    </border>
    <border>
      <left/>
      <right style="medium">
        <color indexed="56"/>
      </right>
      <top style="medium">
        <color indexed="56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6"/>
      </left>
      <right style="medium">
        <color indexed="56"/>
      </right>
      <top style="thin">
        <color indexed="56"/>
      </top>
      <bottom style="thin">
        <color indexed="64"/>
      </bottom>
      <diagonal/>
    </border>
    <border>
      <left style="medium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56"/>
      </top>
      <bottom style="thin">
        <color indexed="56"/>
      </bottom>
      <diagonal/>
    </border>
    <border>
      <left style="thin">
        <color indexed="56"/>
      </left>
      <right/>
      <top style="thin">
        <color indexed="56"/>
      </top>
      <bottom/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1" fillId="0" borderId="25" xfId="0" applyFont="1" applyBorder="1" applyAlignment="1">
      <alignment vertical="center" shrinkToFit="1"/>
    </xf>
    <xf numFmtId="0" fontId="10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0" borderId="26" xfId="0" applyFont="1" applyBorder="1">
      <alignment vertical="center"/>
    </xf>
    <xf numFmtId="0" fontId="0" fillId="0" borderId="26" xfId="0" applyBorder="1" applyAlignment="1">
      <alignment vertical="center" wrapText="1"/>
    </xf>
    <xf numFmtId="0" fontId="1" fillId="0" borderId="0" xfId="0" applyFont="1" applyAlignment="1">
      <alignment horizontal="left" vertical="center" shrinkToFit="1"/>
    </xf>
    <xf numFmtId="0" fontId="7" fillId="2" borderId="5" xfId="0" applyFont="1" applyFill="1" applyBorder="1" applyAlignment="1">
      <alignment vertical="center" wrapText="1" shrinkToFit="1"/>
    </xf>
    <xf numFmtId="0" fontId="7" fillId="2" borderId="4" xfId="0" applyFont="1" applyFill="1" applyBorder="1" applyAlignment="1">
      <alignment vertical="center" wrapText="1"/>
    </xf>
    <xf numFmtId="0" fontId="1" fillId="0" borderId="5" xfId="0" applyFont="1" applyBorder="1" applyAlignment="1">
      <alignment horizontal="left" vertical="center" shrinkToFit="1"/>
    </xf>
    <xf numFmtId="0" fontId="10" fillId="0" borderId="29" xfId="0" applyFont="1" applyBorder="1" applyAlignment="1">
      <alignment vertical="center" wrapText="1"/>
    </xf>
    <xf numFmtId="0" fontId="7" fillId="2" borderId="5" xfId="0" applyFont="1" applyFill="1" applyBorder="1" applyAlignment="1">
      <alignment horizontal="left" vertical="center" shrinkToFit="1"/>
    </xf>
    <xf numFmtId="0" fontId="1" fillId="3" borderId="25" xfId="0" applyFont="1" applyFill="1" applyBorder="1" applyAlignment="1">
      <alignment horizontal="left" vertical="center" shrinkToFit="1"/>
    </xf>
    <xf numFmtId="0" fontId="1" fillId="0" borderId="25" xfId="0" applyFont="1" applyBorder="1" applyAlignment="1">
      <alignment horizontal="left" vertical="center" shrinkToFit="1"/>
    </xf>
    <xf numFmtId="0" fontId="7" fillId="2" borderId="6" xfId="0" applyFont="1" applyFill="1" applyBorder="1" applyAlignment="1">
      <alignment horizontal="left" vertical="center" shrinkToFit="1"/>
    </xf>
    <xf numFmtId="0" fontId="7" fillId="2" borderId="5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wrapText="1" shrinkToFit="1"/>
    </xf>
    <xf numFmtId="0" fontId="1" fillId="0" borderId="28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4" fillId="0" borderId="26" xfId="0" applyFont="1" applyBorder="1">
      <alignment vertical="center"/>
    </xf>
    <xf numFmtId="0" fontId="10" fillId="0" borderId="27" xfId="0" applyFont="1" applyBorder="1" applyAlignment="1">
      <alignment vertical="center" wrapText="1"/>
    </xf>
    <xf numFmtId="0" fontId="7" fillId="2" borderId="28" xfId="0" applyFont="1" applyFill="1" applyBorder="1" applyAlignment="1">
      <alignment horizontal="left" vertical="center" shrinkToFit="1"/>
    </xf>
    <xf numFmtId="0" fontId="13" fillId="3" borderId="25" xfId="0" applyFont="1" applyFill="1" applyBorder="1" applyAlignment="1">
      <alignment vertical="center" wrapText="1" shrinkToFit="1"/>
    </xf>
    <xf numFmtId="0" fontId="13" fillId="3" borderId="25" xfId="0" applyFont="1" applyFill="1" applyBorder="1" applyAlignment="1">
      <alignment vertical="center" wrapText="1"/>
    </xf>
    <xf numFmtId="0" fontId="13" fillId="0" borderId="25" xfId="0" applyFont="1" applyBorder="1" applyAlignment="1">
      <alignment vertical="center" wrapText="1" shrinkToFit="1"/>
    </xf>
    <xf numFmtId="0" fontId="13" fillId="0" borderId="25" xfId="0" applyFont="1" applyBorder="1" applyAlignment="1">
      <alignment vertical="center" wrapText="1"/>
    </xf>
    <xf numFmtId="0" fontId="13" fillId="0" borderId="0" xfId="0" applyFont="1" applyAlignment="1">
      <alignment vertical="center" wrapText="1" shrinkToFi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 shrinkToFit="1"/>
    </xf>
    <xf numFmtId="0" fontId="13" fillId="0" borderId="25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 shrinkToFit="1"/>
    </xf>
    <xf numFmtId="0" fontId="13" fillId="0" borderId="1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 shrinkToFi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left" vertical="center" shrinkToFit="1"/>
    </xf>
    <xf numFmtId="0" fontId="1" fillId="0" borderId="6" xfId="0" applyFont="1" applyBorder="1" applyAlignment="1">
      <alignment vertical="center" shrinkToFit="1"/>
    </xf>
    <xf numFmtId="0" fontId="13" fillId="0" borderId="5" xfId="0" applyFont="1" applyBorder="1" applyAlignment="1">
      <alignment vertical="center" wrapText="1" shrinkToFit="1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" fillId="0" borderId="25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vertical="center" wrapText="1" shrinkToFit="1"/>
    </xf>
    <xf numFmtId="0" fontId="17" fillId="0" borderId="28" xfId="0" applyFont="1" applyBorder="1">
      <alignment vertical="center"/>
    </xf>
    <xf numFmtId="0" fontId="1" fillId="0" borderId="28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 wrapText="1" shrinkToFi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7" fillId="0" borderId="5" xfId="0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19" fillId="0" borderId="6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" fillId="0" borderId="6" xfId="0" applyFont="1" applyBorder="1" applyAlignment="1">
      <alignment vertical="center" wrapText="1" shrinkToFit="1"/>
    </xf>
    <xf numFmtId="0" fontId="15" fillId="0" borderId="4" xfId="0" applyFont="1" applyBorder="1" applyAlignment="1">
      <alignment vertical="center" wrapText="1"/>
    </xf>
    <xf numFmtId="0" fontId="10" fillId="0" borderId="6" xfId="0" applyFont="1" applyBorder="1">
      <alignment vertical="center"/>
    </xf>
    <xf numFmtId="0" fontId="7" fillId="3" borderId="25" xfId="0" applyFont="1" applyFill="1" applyBorder="1" applyAlignment="1">
      <alignment horizontal="left" vertical="center" shrinkToFit="1"/>
    </xf>
    <xf numFmtId="0" fontId="7" fillId="4" borderId="36" xfId="0" applyFont="1" applyFill="1" applyBorder="1" applyAlignment="1">
      <alignment vertical="center" shrinkToFit="1"/>
    </xf>
    <xf numFmtId="0" fontId="7" fillId="4" borderId="37" xfId="0" applyFont="1" applyFill="1" applyBorder="1" applyAlignment="1">
      <alignment vertical="center" shrinkToFit="1"/>
    </xf>
    <xf numFmtId="0" fontId="7" fillId="4" borderId="38" xfId="0" applyFont="1" applyFill="1" applyBorder="1" applyAlignment="1">
      <alignment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13" fillId="0" borderId="24" xfId="0" applyFont="1" applyBorder="1" applyAlignment="1">
      <alignment horizontal="left" vertical="center" wrapText="1"/>
    </xf>
    <xf numFmtId="0" fontId="17" fillId="0" borderId="25" xfId="0" applyFont="1" applyBorder="1">
      <alignment vertical="center"/>
    </xf>
    <xf numFmtId="0" fontId="1" fillId="0" borderId="33" xfId="0" applyFont="1" applyBorder="1" applyAlignment="1">
      <alignment horizontal="left" vertical="center" shrinkToFit="1"/>
    </xf>
    <xf numFmtId="0" fontId="17" fillId="0" borderId="0" xfId="0" applyFont="1" applyAlignment="1">
      <alignment vertical="center" wrapText="1"/>
    </xf>
    <xf numFmtId="0" fontId="13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shrinkToFit="1"/>
    </xf>
    <xf numFmtId="0" fontId="17" fillId="0" borderId="5" xfId="0" applyFont="1" applyBorder="1" applyAlignment="1">
      <alignment vertical="center" wrapText="1"/>
    </xf>
    <xf numFmtId="0" fontId="13" fillId="0" borderId="42" xfId="0" applyFont="1" applyBorder="1" applyAlignment="1">
      <alignment horizontal="left" vertical="center" wrapText="1" shrinkToFit="1"/>
    </xf>
    <xf numFmtId="0" fontId="21" fillId="0" borderId="28" xfId="0" applyFont="1" applyBorder="1">
      <alignment vertical="center"/>
    </xf>
    <xf numFmtId="0" fontId="13" fillId="0" borderId="33" xfId="0" applyFont="1" applyBorder="1" applyAlignment="1">
      <alignment horizontal="left" vertical="center" wrapText="1" shrinkToFit="1"/>
    </xf>
    <xf numFmtId="0" fontId="1" fillId="0" borderId="44" xfId="0" applyFont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wrapText="1"/>
    </xf>
    <xf numFmtId="0" fontId="13" fillId="0" borderId="43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17" fillId="0" borderId="28" xfId="0" applyFont="1" applyBorder="1" applyAlignment="1">
      <alignment vertical="center" wrapText="1"/>
    </xf>
    <xf numFmtId="0" fontId="13" fillId="5" borderId="25" xfId="0" applyFont="1" applyFill="1" applyBorder="1" applyAlignment="1">
      <alignment vertical="center" wrapText="1" shrinkToFit="1"/>
    </xf>
    <xf numFmtId="0" fontId="1" fillId="5" borderId="25" xfId="0" applyFont="1" applyFill="1" applyBorder="1" applyAlignment="1">
      <alignment horizontal="left" vertical="center" shrinkToFit="1"/>
    </xf>
    <xf numFmtId="0" fontId="13" fillId="5" borderId="2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3" fillId="5" borderId="5" xfId="0" applyFont="1" applyFill="1" applyBorder="1" applyAlignment="1">
      <alignment vertical="center" wrapText="1" shrinkToFit="1"/>
    </xf>
    <xf numFmtId="0" fontId="1" fillId="5" borderId="5" xfId="0" applyFont="1" applyFill="1" applyBorder="1" applyAlignment="1">
      <alignment horizontal="left" vertical="center" shrinkToFit="1"/>
    </xf>
    <xf numFmtId="0" fontId="13" fillId="5" borderId="4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3" fillId="5" borderId="28" xfId="0" applyFont="1" applyFill="1" applyBorder="1" applyAlignment="1">
      <alignment vertical="center" wrapText="1" shrinkToFit="1"/>
    </xf>
    <xf numFmtId="0" fontId="1" fillId="0" borderId="45" xfId="0" applyFont="1" applyBorder="1" applyAlignment="1">
      <alignment horizontal="left" vertical="center" shrinkToFit="1"/>
    </xf>
    <xf numFmtId="0" fontId="13" fillId="0" borderId="45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shrinkToFit="1"/>
    </xf>
    <xf numFmtId="0" fontId="17" fillId="0" borderId="4" xfId="0" applyFont="1" applyBorder="1" applyAlignment="1">
      <alignment vertical="center" wrapText="1"/>
    </xf>
    <xf numFmtId="0" fontId="14" fillId="0" borderId="25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top" wrapText="1" shrinkToFit="1"/>
    </xf>
    <xf numFmtId="0" fontId="17" fillId="0" borderId="0" xfId="0" applyFont="1">
      <alignment vertical="center"/>
    </xf>
    <xf numFmtId="0" fontId="17" fillId="0" borderId="25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wrapText="1" shrinkToFit="1"/>
    </xf>
    <xf numFmtId="0" fontId="13" fillId="0" borderId="2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 shrinkToFit="1"/>
    </xf>
    <xf numFmtId="0" fontId="1" fillId="0" borderId="45" xfId="0" applyFont="1" applyBorder="1" applyAlignment="1">
      <alignment vertical="center" shrinkToFit="1"/>
    </xf>
    <xf numFmtId="0" fontId="13" fillId="0" borderId="45" xfId="0" applyFont="1" applyBorder="1" applyAlignment="1">
      <alignment horizontal="left" vertical="center" wrapText="1" shrinkToFit="1"/>
    </xf>
    <xf numFmtId="0" fontId="1" fillId="5" borderId="10" xfId="0" applyFont="1" applyFill="1" applyBorder="1" applyAlignment="1">
      <alignment horizontal="left" vertical="center" shrinkToFit="1"/>
    </xf>
    <xf numFmtId="0" fontId="13" fillId="0" borderId="44" xfId="0" applyFont="1" applyBorder="1" applyAlignment="1">
      <alignment horizontal="left" vertical="center" wrapText="1" shrinkToFit="1"/>
    </xf>
    <xf numFmtId="0" fontId="13" fillId="5" borderId="11" xfId="0" applyFont="1" applyFill="1" applyBorder="1" applyAlignment="1">
      <alignment vertical="center" wrapText="1" shrinkToFit="1"/>
    </xf>
    <xf numFmtId="0" fontId="13" fillId="5" borderId="12" xfId="0" applyFont="1" applyFill="1" applyBorder="1" applyAlignment="1">
      <alignment vertical="center" wrapText="1"/>
    </xf>
    <xf numFmtId="0" fontId="14" fillId="0" borderId="28" xfId="0" applyFont="1" applyBorder="1" applyAlignment="1">
      <alignment horizontal="left" vertical="center" wrapText="1" shrinkToFit="1"/>
    </xf>
    <xf numFmtId="0" fontId="1" fillId="0" borderId="32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shrinkToFit="1"/>
    </xf>
    <xf numFmtId="0" fontId="13" fillId="0" borderId="45" xfId="0" applyFont="1" applyBorder="1" applyAlignment="1">
      <alignment vertical="center" wrapText="1" shrinkToFit="1"/>
    </xf>
    <xf numFmtId="0" fontId="13" fillId="0" borderId="46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13" fillId="0" borderId="45" xfId="0" applyFont="1" applyBorder="1" applyAlignment="1">
      <alignment vertical="center" wrapText="1"/>
    </xf>
    <xf numFmtId="0" fontId="18" fillId="0" borderId="25" xfId="0" applyFont="1" applyBorder="1" applyAlignment="1">
      <alignment horizontal="left" vertical="center" wrapText="1"/>
    </xf>
    <xf numFmtId="0" fontId="13" fillId="0" borderId="45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wrapText="1" shrinkToFit="1"/>
    </xf>
    <xf numFmtId="0" fontId="13" fillId="0" borderId="34" xfId="0" applyFont="1" applyBorder="1" applyAlignment="1">
      <alignment horizontal="left" vertical="center" shrinkToFit="1"/>
    </xf>
    <xf numFmtId="0" fontId="13" fillId="0" borderId="39" xfId="0" applyFont="1" applyBorder="1" applyAlignment="1">
      <alignment vertical="center" wrapText="1" shrinkToFit="1"/>
    </xf>
    <xf numFmtId="0" fontId="1" fillId="0" borderId="0" xfId="0" applyFont="1" applyAlignment="1">
      <alignment vertical="center" shrinkToFit="1"/>
    </xf>
    <xf numFmtId="0" fontId="13" fillId="0" borderId="45" xfId="0" applyFont="1" applyBorder="1" applyAlignment="1">
      <alignment horizontal="left" vertical="center"/>
    </xf>
    <xf numFmtId="0" fontId="20" fillId="0" borderId="25" xfId="0" applyFont="1" applyBorder="1" applyAlignment="1">
      <alignment vertical="center" wrapText="1"/>
    </xf>
    <xf numFmtId="0" fontId="13" fillId="0" borderId="40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shrinkToFit="1"/>
    </xf>
    <xf numFmtId="0" fontId="1" fillId="0" borderId="8" xfId="0" applyFont="1" applyBorder="1" applyAlignment="1">
      <alignment horizontal="right" vertical="center" shrinkToFit="1"/>
    </xf>
    <xf numFmtId="0" fontId="1" fillId="0" borderId="9" xfId="0" applyFont="1" applyBorder="1" applyAlignment="1">
      <alignment horizontal="right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7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18" xfId="0" applyFont="1" applyBorder="1" applyAlignment="1">
      <alignment horizontal="right" vertical="center" shrinkToFit="1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right" vertical="center" shrinkToFit="1"/>
    </xf>
    <xf numFmtId="0" fontId="16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63"/>
  <sheetViews>
    <sheetView view="pageBreakPreview" zoomScaleNormal="100" zoomScaleSheetLayoutView="100" workbookViewId="0">
      <selection activeCell="A2" sqref="A2:D2"/>
    </sheetView>
  </sheetViews>
  <sheetFormatPr defaultRowHeight="21.95" customHeight="1" x14ac:dyDescent="0.15"/>
  <cols>
    <col min="1" max="1" width="40.625" style="9" customWidth="1"/>
    <col min="2" max="2" width="62.875" style="33" bestFit="1" customWidth="1"/>
    <col min="3" max="3" width="10.625" style="9" customWidth="1"/>
    <col min="4" max="4" width="25.625" style="34" customWidth="1"/>
    <col min="5" max="16384" width="9" style="1"/>
  </cols>
  <sheetData>
    <row r="1" spans="1:5" ht="30" customHeight="1" x14ac:dyDescent="0.15">
      <c r="A1" s="148" t="s">
        <v>3224</v>
      </c>
      <c r="B1" s="149"/>
      <c r="C1" s="149"/>
      <c r="D1" s="150"/>
    </row>
    <row r="2" spans="1:5" ht="50.1" customHeight="1" x14ac:dyDescent="0.15">
      <c r="A2" s="151" t="s">
        <v>1745</v>
      </c>
      <c r="B2" s="152"/>
      <c r="C2" s="152"/>
      <c r="D2" s="153"/>
    </row>
    <row r="3" spans="1:5" ht="20.100000000000001" customHeight="1" x14ac:dyDescent="0.15">
      <c r="A3" s="154" t="s">
        <v>1746</v>
      </c>
      <c r="B3" s="155"/>
      <c r="C3" s="155"/>
      <c r="D3" s="156"/>
    </row>
    <row r="4" spans="1:5" ht="30" customHeight="1" thickBot="1" x14ac:dyDescent="0.2">
      <c r="A4" s="17" t="s">
        <v>1256</v>
      </c>
      <c r="B4" s="10" t="s">
        <v>1255</v>
      </c>
      <c r="C4" s="14" t="s">
        <v>1254</v>
      </c>
      <c r="D4" s="11" t="s">
        <v>1874</v>
      </c>
    </row>
    <row r="5" spans="1:5" ht="30" customHeight="1" x14ac:dyDescent="0.15">
      <c r="A5" s="76" t="s">
        <v>3225</v>
      </c>
      <c r="B5" s="77"/>
      <c r="C5" s="77"/>
      <c r="D5" s="78"/>
    </row>
    <row r="6" spans="1:5" ht="30" customHeight="1" x14ac:dyDescent="0.15">
      <c r="A6" s="75" t="s">
        <v>1583</v>
      </c>
      <c r="B6" s="29"/>
      <c r="C6" s="15"/>
      <c r="D6" s="30"/>
    </row>
    <row r="7" spans="1:5" ht="30" customHeight="1" x14ac:dyDescent="0.15">
      <c r="A7" s="16" t="s">
        <v>3226</v>
      </c>
      <c r="B7" s="115" t="s">
        <v>3227</v>
      </c>
      <c r="C7" s="16" t="s">
        <v>3228</v>
      </c>
      <c r="D7" s="45" t="s">
        <v>3229</v>
      </c>
      <c r="E7" s="3" t="e">
        <f>IF(LENB(新規と中止薬!#REF!)&gt;95,"・","")</f>
        <v>#REF!</v>
      </c>
    </row>
    <row r="8" spans="1:5" ht="30" customHeight="1" x14ac:dyDescent="0.15">
      <c r="A8" s="16" t="s">
        <v>3230</v>
      </c>
      <c r="B8" s="115" t="s">
        <v>3231</v>
      </c>
      <c r="C8" s="12" t="s">
        <v>3232</v>
      </c>
      <c r="D8" s="45" t="s">
        <v>3233</v>
      </c>
    </row>
    <row r="9" spans="1:5" ht="30" customHeight="1" x14ac:dyDescent="0.15">
      <c r="A9" s="16" t="s">
        <v>3234</v>
      </c>
      <c r="B9" s="115" t="s">
        <v>3235</v>
      </c>
      <c r="C9" s="16" t="s">
        <v>3228</v>
      </c>
      <c r="D9" s="45" t="s">
        <v>3236</v>
      </c>
      <c r="E9" s="3" t="e">
        <f>IF(LENB(新規と中止薬!#REF!)&gt;95,"・","")</f>
        <v>#REF!</v>
      </c>
    </row>
    <row r="10" spans="1:5" ht="30" customHeight="1" x14ac:dyDescent="0.15">
      <c r="A10" s="16" t="s">
        <v>3237</v>
      </c>
      <c r="B10" s="115" t="s">
        <v>3238</v>
      </c>
      <c r="C10" s="16" t="s">
        <v>3228</v>
      </c>
      <c r="D10" s="45" t="s">
        <v>3239</v>
      </c>
    </row>
    <row r="11" spans="1:5" ht="30" customHeight="1" x14ac:dyDescent="0.15">
      <c r="A11" s="75" t="s">
        <v>1584</v>
      </c>
      <c r="B11" s="29"/>
      <c r="C11" s="15"/>
      <c r="D11" s="30"/>
    </row>
    <row r="12" spans="1:5" ht="30" customHeight="1" x14ac:dyDescent="0.15">
      <c r="A12" s="16" t="s">
        <v>3240</v>
      </c>
      <c r="B12" s="115" t="s">
        <v>3241</v>
      </c>
      <c r="C12" s="16" t="s">
        <v>3228</v>
      </c>
      <c r="D12" s="45" t="s">
        <v>3242</v>
      </c>
      <c r="E12" s="3" t="e">
        <f>IF(LENB(新規と中止薬!#REF!)&gt;95,"・","")</f>
        <v>#REF!</v>
      </c>
    </row>
    <row r="13" spans="1:5" ht="30" customHeight="1" x14ac:dyDescent="0.15">
      <c r="A13" s="16" t="s">
        <v>3243</v>
      </c>
      <c r="B13" s="115" t="s">
        <v>3244</v>
      </c>
      <c r="C13" s="12" t="s">
        <v>3232</v>
      </c>
      <c r="D13" s="45" t="s">
        <v>3245</v>
      </c>
    </row>
    <row r="14" spans="1:5" ht="30" customHeight="1" x14ac:dyDescent="0.15">
      <c r="A14" s="16" t="s">
        <v>3246</v>
      </c>
      <c r="B14" s="115" t="s">
        <v>3247</v>
      </c>
      <c r="C14" s="12" t="s">
        <v>3232</v>
      </c>
      <c r="D14" s="45" t="s">
        <v>3248</v>
      </c>
    </row>
    <row r="15" spans="1:5" ht="30" customHeight="1" x14ac:dyDescent="0.15">
      <c r="A15" s="16" t="s">
        <v>3249</v>
      </c>
      <c r="B15" s="115" t="s">
        <v>3250</v>
      </c>
      <c r="C15" s="12" t="s">
        <v>3232</v>
      </c>
      <c r="D15" s="45" t="s">
        <v>3251</v>
      </c>
      <c r="E15" s="3"/>
    </row>
    <row r="16" spans="1:5" ht="30" customHeight="1" x14ac:dyDescent="0.15">
      <c r="A16" s="75" t="s">
        <v>1747</v>
      </c>
      <c r="B16" s="29"/>
      <c r="C16" s="15"/>
      <c r="D16" s="30"/>
      <c r="E16" s="3"/>
    </row>
    <row r="17" spans="1:7" ht="30" customHeight="1" x14ac:dyDescent="0.15">
      <c r="A17" s="19" t="s">
        <v>214</v>
      </c>
      <c r="B17" s="23" t="s">
        <v>2108</v>
      </c>
      <c r="C17" s="12" t="s">
        <v>282</v>
      </c>
      <c r="D17" s="36" t="s">
        <v>285</v>
      </c>
      <c r="E17" s="3" t="str">
        <f>IF(LENB(院外採用薬!D417)&gt;95,"・","")</f>
        <v/>
      </c>
    </row>
    <row r="18" spans="1:7" ht="30" customHeight="1" thickBot="1" x14ac:dyDescent="0.2">
      <c r="A18" s="19" t="s">
        <v>1599</v>
      </c>
      <c r="B18" s="35" t="s">
        <v>1598</v>
      </c>
      <c r="C18" s="12" t="s">
        <v>59</v>
      </c>
      <c r="D18" s="36" t="s">
        <v>296</v>
      </c>
      <c r="F18" s="1" t="str">
        <f>IF(LENB(内服!D241)&gt;27,"・",IF(LENB(内服!B241)&gt;68,"・",""))</f>
        <v/>
      </c>
    </row>
    <row r="19" spans="1:7" ht="30" customHeight="1" x14ac:dyDescent="0.15">
      <c r="A19" s="76" t="s">
        <v>3255</v>
      </c>
      <c r="B19" s="77"/>
      <c r="C19" s="77"/>
      <c r="D19" s="78"/>
      <c r="E19" s="3"/>
    </row>
    <row r="20" spans="1:7" ht="30" customHeight="1" x14ac:dyDescent="0.15">
      <c r="A20" s="75" t="s">
        <v>1583</v>
      </c>
      <c r="B20" s="29"/>
      <c r="C20" s="15"/>
      <c r="D20" s="30"/>
      <c r="E20" s="3"/>
    </row>
    <row r="21" spans="1:7" ht="30" customHeight="1" x14ac:dyDescent="0.15">
      <c r="A21" s="16" t="s">
        <v>3176</v>
      </c>
      <c r="B21" s="115" t="s">
        <v>3177</v>
      </c>
      <c r="C21" s="16" t="s">
        <v>3178</v>
      </c>
      <c r="D21" s="45" t="s">
        <v>3179</v>
      </c>
      <c r="E21" s="3"/>
    </row>
    <row r="22" spans="1:7" ht="30" customHeight="1" x14ac:dyDescent="0.15">
      <c r="A22" s="16" t="s">
        <v>3180</v>
      </c>
      <c r="B22" s="115" t="s">
        <v>3181</v>
      </c>
      <c r="C22" s="12" t="s">
        <v>3182</v>
      </c>
      <c r="D22" s="45" t="s">
        <v>3183</v>
      </c>
      <c r="E22" s="3"/>
    </row>
    <row r="23" spans="1:7" ht="30" customHeight="1" x14ac:dyDescent="0.15">
      <c r="A23" s="54" t="s">
        <v>3184</v>
      </c>
      <c r="B23" s="59" t="s">
        <v>3185</v>
      </c>
      <c r="C23" s="12" t="s">
        <v>3182</v>
      </c>
      <c r="D23" s="57" t="s">
        <v>3186</v>
      </c>
      <c r="E23" s="3"/>
    </row>
    <row r="24" spans="1:7" ht="30" customHeight="1" x14ac:dyDescent="0.15">
      <c r="A24" s="16" t="s">
        <v>3187</v>
      </c>
      <c r="B24" s="115" t="s">
        <v>3188</v>
      </c>
      <c r="C24" s="16" t="s">
        <v>3178</v>
      </c>
      <c r="D24" s="45" t="s">
        <v>3189</v>
      </c>
      <c r="E24" s="3" t="e">
        <f>IF(LENB(新規と中止薬!#REF!)&gt;95,"・","")</f>
        <v>#REF!</v>
      </c>
    </row>
    <row r="25" spans="1:7" ht="30" customHeight="1" x14ac:dyDescent="0.15">
      <c r="A25" s="16" t="s">
        <v>3190</v>
      </c>
      <c r="B25" s="115" t="s">
        <v>3192</v>
      </c>
      <c r="C25" s="16" t="s">
        <v>3178</v>
      </c>
      <c r="D25" s="45" t="s">
        <v>3194</v>
      </c>
      <c r="E25" s="3"/>
    </row>
    <row r="26" spans="1:7" ht="30" customHeight="1" x14ac:dyDescent="0.15">
      <c r="A26" s="54" t="s">
        <v>3191</v>
      </c>
      <c r="B26" s="59" t="s">
        <v>3193</v>
      </c>
      <c r="C26" s="16" t="s">
        <v>3178</v>
      </c>
      <c r="D26" s="57" t="s">
        <v>3194</v>
      </c>
      <c r="E26" s="3"/>
    </row>
    <row r="27" spans="1:7" ht="30" customHeight="1" x14ac:dyDescent="0.15">
      <c r="A27" s="16" t="s">
        <v>3195</v>
      </c>
      <c r="B27" s="115" t="s">
        <v>3196</v>
      </c>
      <c r="C27" s="16" t="s">
        <v>3178</v>
      </c>
      <c r="D27" s="45" t="s">
        <v>3197</v>
      </c>
      <c r="E27" s="3"/>
    </row>
    <row r="28" spans="1:7" ht="30" customHeight="1" x14ac:dyDescent="0.15">
      <c r="A28" s="16" t="s">
        <v>3198</v>
      </c>
      <c r="B28" s="115" t="s">
        <v>3199</v>
      </c>
      <c r="C28" s="16" t="s">
        <v>3178</v>
      </c>
      <c r="D28" s="45" t="s">
        <v>3200</v>
      </c>
      <c r="E28" s="3"/>
    </row>
    <row r="29" spans="1:7" ht="30" customHeight="1" x14ac:dyDescent="0.15">
      <c r="A29" s="16" t="s">
        <v>3201</v>
      </c>
      <c r="B29" s="115" t="s">
        <v>3202</v>
      </c>
      <c r="C29" s="12" t="s">
        <v>1729</v>
      </c>
      <c r="D29" s="45" t="s">
        <v>3203</v>
      </c>
      <c r="E29" s="3"/>
    </row>
    <row r="30" spans="1:7" ht="30" customHeight="1" x14ac:dyDescent="0.15">
      <c r="A30" s="75" t="s">
        <v>1584</v>
      </c>
      <c r="B30" s="29"/>
      <c r="C30" s="15"/>
      <c r="D30" s="30"/>
      <c r="E30" s="3"/>
    </row>
    <row r="31" spans="1:7" ht="30" customHeight="1" x14ac:dyDescent="0.15">
      <c r="A31" s="16" t="s">
        <v>3204</v>
      </c>
      <c r="B31" s="115" t="s">
        <v>3205</v>
      </c>
      <c r="C31" s="12" t="s">
        <v>3206</v>
      </c>
      <c r="D31" s="45" t="s">
        <v>3207</v>
      </c>
    </row>
    <row r="32" spans="1:7" ht="30" customHeight="1" x14ac:dyDescent="0.15">
      <c r="A32" s="16" t="s">
        <v>3208</v>
      </c>
      <c r="B32" s="115" t="s">
        <v>3209</v>
      </c>
      <c r="C32" s="12" t="s">
        <v>3206</v>
      </c>
      <c r="D32" s="45" t="s">
        <v>3210</v>
      </c>
      <c r="G32" s="1" t="e">
        <f>IF(LENB(院外採用薬!D362)&gt;27,"・",IF(LENB(#REF!)&gt;68,"・",""))</f>
        <v>#REF!</v>
      </c>
    </row>
    <row r="33" spans="1:6" ht="30" customHeight="1" x14ac:dyDescent="0.15">
      <c r="A33" s="54" t="s">
        <v>3211</v>
      </c>
      <c r="B33" s="114" t="s">
        <v>3212</v>
      </c>
      <c r="C33" s="12" t="s">
        <v>3206</v>
      </c>
      <c r="D33" s="57" t="s">
        <v>3213</v>
      </c>
      <c r="F33" s="1" t="str">
        <f>IF(LENB(D39)&gt;27,"・",IF(LENB(B39)&gt;68,"・",""))</f>
        <v/>
      </c>
    </row>
    <row r="34" spans="1:6" ht="30" customHeight="1" x14ac:dyDescent="0.15">
      <c r="A34" s="16" t="s">
        <v>3214</v>
      </c>
      <c r="B34" s="115" t="s">
        <v>3215</v>
      </c>
      <c r="C34" s="12" t="s">
        <v>3206</v>
      </c>
      <c r="D34" s="45" t="s">
        <v>3216</v>
      </c>
      <c r="F34" s="1" t="str">
        <f>IF(LENB(外用!D176)&gt;27,"・",IF(LENB(外用!B176)&gt;68,"・",""))</f>
        <v/>
      </c>
    </row>
    <row r="35" spans="1:6" ht="30" customHeight="1" x14ac:dyDescent="0.15">
      <c r="A35" s="16" t="s">
        <v>3217</v>
      </c>
      <c r="B35" s="115" t="s">
        <v>3218</v>
      </c>
      <c r="C35" s="12" t="s">
        <v>3206</v>
      </c>
      <c r="D35" s="45" t="s">
        <v>3219</v>
      </c>
      <c r="E35" s="3" t="str">
        <f>IF(LENB(院外採用薬!D137)&gt;95,"・","")</f>
        <v/>
      </c>
    </row>
    <row r="36" spans="1:6" ht="30" customHeight="1" x14ac:dyDescent="0.15">
      <c r="A36" s="16" t="s">
        <v>3220</v>
      </c>
      <c r="B36" s="115" t="s">
        <v>3221</v>
      </c>
      <c r="C36" s="12" t="s">
        <v>3222</v>
      </c>
      <c r="D36" s="45" t="s">
        <v>3223</v>
      </c>
    </row>
    <row r="37" spans="1:6" ht="30" customHeight="1" x14ac:dyDescent="0.15">
      <c r="A37" s="75" t="s">
        <v>1747</v>
      </c>
      <c r="B37" s="29"/>
      <c r="C37" s="15"/>
      <c r="D37" s="30"/>
    </row>
    <row r="38" spans="1:6" ht="30" customHeight="1" x14ac:dyDescent="0.15">
      <c r="A38" s="19" t="s">
        <v>203</v>
      </c>
      <c r="B38" s="23" t="s">
        <v>2089</v>
      </c>
      <c r="C38" s="12" t="s">
        <v>282</v>
      </c>
      <c r="D38" s="36" t="s">
        <v>346</v>
      </c>
    </row>
    <row r="39" spans="1:6" ht="30" customHeight="1" x14ac:dyDescent="0.15">
      <c r="A39" s="19" t="s">
        <v>1200</v>
      </c>
      <c r="B39" s="35" t="s">
        <v>403</v>
      </c>
      <c r="C39" s="12" t="s">
        <v>393</v>
      </c>
      <c r="D39" s="36" t="s">
        <v>402</v>
      </c>
    </row>
    <row r="40" spans="1:6" ht="30" customHeight="1" x14ac:dyDescent="0.15">
      <c r="A40" s="40" t="s">
        <v>1720</v>
      </c>
      <c r="B40" s="119" t="s">
        <v>300</v>
      </c>
      <c r="C40" s="41" t="s">
        <v>393</v>
      </c>
      <c r="D40" s="42" t="s">
        <v>1721</v>
      </c>
      <c r="E40" s="3"/>
    </row>
    <row r="41" spans="1:6" ht="30" customHeight="1" x14ac:dyDescent="0.15">
      <c r="A41" s="54" t="s">
        <v>2504</v>
      </c>
      <c r="B41" s="59" t="s">
        <v>2541</v>
      </c>
      <c r="C41" s="12" t="s">
        <v>2507</v>
      </c>
      <c r="D41" s="57" t="s">
        <v>2540</v>
      </c>
      <c r="E41" s="3"/>
    </row>
    <row r="42" spans="1:6" ht="30" customHeight="1" x14ac:dyDescent="0.15">
      <c r="A42" s="66" t="s">
        <v>2752</v>
      </c>
      <c r="B42" s="35" t="s">
        <v>2753</v>
      </c>
      <c r="C42" s="12" t="s">
        <v>393</v>
      </c>
      <c r="D42" s="36" t="s">
        <v>2754</v>
      </c>
      <c r="E42" s="3"/>
    </row>
    <row r="43" spans="1:6" ht="30" customHeight="1" thickBot="1" x14ac:dyDescent="0.2">
      <c r="A43" s="16" t="s">
        <v>2979</v>
      </c>
      <c r="B43" s="82" t="s">
        <v>625</v>
      </c>
      <c r="C43" s="16" t="s">
        <v>2980</v>
      </c>
      <c r="D43" s="32" t="s">
        <v>2981</v>
      </c>
      <c r="E43" s="3"/>
    </row>
    <row r="44" spans="1:6" ht="30" customHeight="1" x14ac:dyDescent="0.15">
      <c r="A44" s="76" t="s">
        <v>3095</v>
      </c>
      <c r="B44" s="77"/>
      <c r="C44" s="77"/>
      <c r="D44" s="78"/>
      <c r="E44" s="3"/>
    </row>
    <row r="45" spans="1:6" ht="30" customHeight="1" x14ac:dyDescent="0.15">
      <c r="A45" s="75" t="s">
        <v>1583</v>
      </c>
      <c r="B45" s="29"/>
      <c r="C45" s="15"/>
      <c r="D45" s="30"/>
      <c r="E45" s="3"/>
    </row>
    <row r="46" spans="1:6" ht="30" customHeight="1" x14ac:dyDescent="0.15">
      <c r="A46" s="16" t="s">
        <v>3096</v>
      </c>
      <c r="B46" s="115" t="s">
        <v>3097</v>
      </c>
      <c r="C46" s="16" t="s">
        <v>3098</v>
      </c>
      <c r="D46" s="45" t="s">
        <v>3099</v>
      </c>
      <c r="E46" s="3" t="e">
        <f>IF(LENB(新規と中止薬!#REF!)&gt;95,"・","")</f>
        <v>#REF!</v>
      </c>
    </row>
    <row r="47" spans="1:6" ht="30" customHeight="1" x14ac:dyDescent="0.15">
      <c r="A47" s="16" t="s">
        <v>3100</v>
      </c>
      <c r="B47" s="115" t="s">
        <v>3101</v>
      </c>
      <c r="C47" s="16" t="s">
        <v>3102</v>
      </c>
      <c r="D47" s="45" t="s">
        <v>3103</v>
      </c>
      <c r="E47" s="3"/>
    </row>
    <row r="48" spans="1:6" ht="30" customHeight="1" x14ac:dyDescent="0.15">
      <c r="A48" s="54" t="s">
        <v>3104</v>
      </c>
      <c r="B48" s="59" t="s">
        <v>3105</v>
      </c>
      <c r="C48" s="16" t="s">
        <v>3098</v>
      </c>
      <c r="D48" s="57" t="s">
        <v>3106</v>
      </c>
      <c r="E48" s="3"/>
    </row>
    <row r="49" spans="1:6" ht="30" customHeight="1" x14ac:dyDescent="0.15">
      <c r="A49" s="16" t="s">
        <v>3107</v>
      </c>
      <c r="B49" s="115" t="s">
        <v>3108</v>
      </c>
      <c r="C49" s="16" t="s">
        <v>3098</v>
      </c>
      <c r="D49" s="45" t="s">
        <v>3109</v>
      </c>
      <c r="E49" s="3"/>
    </row>
    <row r="50" spans="1:6" ht="30" customHeight="1" x14ac:dyDescent="0.15">
      <c r="A50" s="16" t="s">
        <v>3110</v>
      </c>
      <c r="B50" s="115" t="s">
        <v>3111</v>
      </c>
      <c r="C50" s="16" t="s">
        <v>3102</v>
      </c>
      <c r="D50" s="45" t="s">
        <v>3112</v>
      </c>
      <c r="E50" s="3"/>
    </row>
    <row r="51" spans="1:6" ht="30" customHeight="1" x14ac:dyDescent="0.15">
      <c r="A51" s="16" t="s">
        <v>3113</v>
      </c>
      <c r="B51" s="115" t="s">
        <v>3114</v>
      </c>
      <c r="C51" s="16" t="s">
        <v>3098</v>
      </c>
      <c r="D51" s="45" t="s">
        <v>3115</v>
      </c>
    </row>
    <row r="52" spans="1:6" ht="30" customHeight="1" x14ac:dyDescent="0.15">
      <c r="A52" s="75" t="s">
        <v>1584</v>
      </c>
      <c r="B52" s="29"/>
      <c r="C52" s="15"/>
      <c r="D52" s="30"/>
    </row>
    <row r="53" spans="1:6" ht="30" customHeight="1" x14ac:dyDescent="0.15">
      <c r="A53" s="16" t="s">
        <v>3116</v>
      </c>
      <c r="B53" s="115" t="s">
        <v>3117</v>
      </c>
      <c r="C53" s="16" t="s">
        <v>3102</v>
      </c>
      <c r="D53" s="45" t="s">
        <v>3118</v>
      </c>
      <c r="F53" s="1" t="str">
        <f>IF(LENB(内服!D587)&gt;27,"・",IF(LENB(内服!B587)&gt;68,"・",""))</f>
        <v/>
      </c>
    </row>
    <row r="54" spans="1:6" ht="30" customHeight="1" x14ac:dyDescent="0.15">
      <c r="A54" s="16" t="s">
        <v>3119</v>
      </c>
      <c r="B54" s="115" t="s">
        <v>3120</v>
      </c>
      <c r="C54" s="16" t="s">
        <v>3102</v>
      </c>
      <c r="D54" s="45" t="s">
        <v>3121</v>
      </c>
    </row>
    <row r="55" spans="1:6" ht="30" customHeight="1" x14ac:dyDescent="0.15">
      <c r="A55" s="54" t="s">
        <v>3122</v>
      </c>
      <c r="B55" s="59" t="s">
        <v>3123</v>
      </c>
      <c r="C55" s="16" t="s">
        <v>3102</v>
      </c>
      <c r="D55" s="57" t="s">
        <v>3124</v>
      </c>
      <c r="F55" s="1" t="str">
        <f>IF(LENB(内服!D385)&gt;27,"・",IF(LENB(内服!B385)&gt;68,"・",""))</f>
        <v/>
      </c>
    </row>
    <row r="56" spans="1:6" ht="30" customHeight="1" x14ac:dyDescent="0.15">
      <c r="A56" s="16" t="s">
        <v>3125</v>
      </c>
      <c r="B56" s="115" t="s">
        <v>3126</v>
      </c>
      <c r="C56" s="16" t="s">
        <v>3102</v>
      </c>
      <c r="D56" s="45" t="s">
        <v>3127</v>
      </c>
      <c r="F56" s="1" t="str">
        <f>IF(LENB(D62)&gt;27,"・",IF(LENB(B62)&gt;68,"・",""))</f>
        <v/>
      </c>
    </row>
    <row r="57" spans="1:6" ht="30" customHeight="1" x14ac:dyDescent="0.15">
      <c r="A57" s="75" t="s">
        <v>1747</v>
      </c>
      <c r="B57" s="29"/>
      <c r="C57" s="15"/>
      <c r="D57" s="30"/>
    </row>
    <row r="58" spans="1:6" ht="21.95" customHeight="1" x14ac:dyDescent="0.15">
      <c r="A58" s="16" t="s">
        <v>52</v>
      </c>
      <c r="B58" s="43" t="s">
        <v>406</v>
      </c>
      <c r="C58" s="12" t="s">
        <v>393</v>
      </c>
      <c r="D58" s="36" t="s">
        <v>304</v>
      </c>
    </row>
    <row r="59" spans="1:6" ht="21.95" customHeight="1" x14ac:dyDescent="0.15">
      <c r="A59" s="4" t="s">
        <v>2555</v>
      </c>
      <c r="B59" s="31" t="s">
        <v>2556</v>
      </c>
      <c r="C59" s="12" t="s">
        <v>2557</v>
      </c>
      <c r="D59" s="32" t="s">
        <v>2558</v>
      </c>
    </row>
    <row r="60" spans="1:6" ht="21.95" customHeight="1" x14ac:dyDescent="0.15">
      <c r="A60" s="16" t="s">
        <v>2998</v>
      </c>
      <c r="B60" s="31" t="s">
        <v>2999</v>
      </c>
      <c r="C60" s="16" t="s">
        <v>2980</v>
      </c>
      <c r="D60" s="57" t="s">
        <v>3000</v>
      </c>
    </row>
    <row r="61" spans="1:6" ht="21.95" customHeight="1" x14ac:dyDescent="0.15">
      <c r="A61" s="19" t="s">
        <v>1828</v>
      </c>
      <c r="B61" s="35" t="s">
        <v>1821</v>
      </c>
      <c r="C61" s="12" t="s">
        <v>1822</v>
      </c>
      <c r="D61" s="36" t="s">
        <v>1829</v>
      </c>
    </row>
    <row r="62" spans="1:6" ht="21.95" customHeight="1" x14ac:dyDescent="0.15">
      <c r="A62" s="19" t="s">
        <v>1549</v>
      </c>
      <c r="B62" s="35" t="s">
        <v>1355</v>
      </c>
      <c r="C62" s="12" t="s">
        <v>282</v>
      </c>
      <c r="D62" s="36" t="s">
        <v>463</v>
      </c>
    </row>
    <row r="63" spans="1:6" ht="21.95" customHeight="1" thickBot="1" x14ac:dyDescent="0.2">
      <c r="A63" s="24" t="s">
        <v>1741</v>
      </c>
      <c r="B63" s="50" t="s">
        <v>1363</v>
      </c>
      <c r="C63" s="25" t="s">
        <v>282</v>
      </c>
      <c r="D63" s="51" t="s">
        <v>463</v>
      </c>
    </row>
  </sheetData>
  <autoFilter ref="A4:D64" xr:uid="{00000000-0009-0000-0000-000000000000}"/>
  <mergeCells count="3">
    <mergeCell ref="A1:D1"/>
    <mergeCell ref="A2:D2"/>
    <mergeCell ref="A3:D3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49" orientation="portrait" r:id="rId1"/>
  <headerFooter>
    <oddFooter>&amp;R&amp;16&amp;P / &amp;Nページ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634"/>
  <sheetViews>
    <sheetView view="pageBreakPreview" zoomScale="85" zoomScaleNormal="85" zoomScaleSheetLayoutView="85" workbookViewId="0">
      <selection activeCell="G89" sqref="G89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57" t="s">
        <v>3252</v>
      </c>
      <c r="B1" s="158"/>
      <c r="C1" s="158"/>
      <c r="D1" s="159"/>
    </row>
    <row r="2" spans="1:6" ht="50.1" customHeight="1" x14ac:dyDescent="0.15">
      <c r="A2" s="160" t="s">
        <v>2576</v>
      </c>
      <c r="B2" s="161"/>
      <c r="C2" s="161"/>
      <c r="D2" s="162"/>
    </row>
    <row r="3" spans="1:6" ht="30" customHeight="1" x14ac:dyDescent="0.15">
      <c r="A3" s="17" t="s">
        <v>1256</v>
      </c>
      <c r="B3" s="18" t="s">
        <v>1255</v>
      </c>
      <c r="C3" s="14" t="s">
        <v>1254</v>
      </c>
      <c r="D3" s="11" t="s">
        <v>1874</v>
      </c>
    </row>
    <row r="4" spans="1:6" ht="30" customHeight="1" x14ac:dyDescent="0.15">
      <c r="A4" s="16" t="s">
        <v>1105</v>
      </c>
      <c r="B4" s="35" t="s">
        <v>1105</v>
      </c>
      <c r="C4" s="12" t="s">
        <v>282</v>
      </c>
      <c r="D4" s="36" t="s">
        <v>466</v>
      </c>
      <c r="F4" s="1" t="str">
        <f>IF(LENB(D4)&gt;27,"・",IF(LENB(B4)&gt;68,"・",""))</f>
        <v/>
      </c>
    </row>
    <row r="5" spans="1:6" ht="30" customHeight="1" x14ac:dyDescent="0.15">
      <c r="A5" s="16" t="s">
        <v>1113</v>
      </c>
      <c r="B5" s="35" t="s">
        <v>1112</v>
      </c>
      <c r="C5" s="12" t="s">
        <v>282</v>
      </c>
      <c r="D5" s="36" t="s">
        <v>441</v>
      </c>
      <c r="F5" s="1" t="str">
        <f>IF(LENB(D5)&gt;27,"・",IF(LENB(B5)&gt;68,"・",""))</f>
        <v>・</v>
      </c>
    </row>
    <row r="6" spans="1:6" ht="30" customHeight="1" x14ac:dyDescent="0.15">
      <c r="A6" s="16" t="s">
        <v>1111</v>
      </c>
      <c r="B6" s="22" t="s">
        <v>1947</v>
      </c>
      <c r="C6" s="12" t="s">
        <v>282</v>
      </c>
      <c r="D6" s="36" t="s">
        <v>441</v>
      </c>
      <c r="F6" s="1" t="e">
        <f>IF(LENB(#REF!)&gt;27,"・",IF(LENB(#REF!)&gt;68,"・",""))</f>
        <v>#REF!</v>
      </c>
    </row>
    <row r="7" spans="1:6" ht="30" customHeight="1" x14ac:dyDescent="0.15">
      <c r="A7" s="16" t="s">
        <v>1137</v>
      </c>
      <c r="B7" s="35" t="s">
        <v>1136</v>
      </c>
      <c r="C7" s="12" t="s">
        <v>282</v>
      </c>
      <c r="D7" s="36" t="s">
        <v>289</v>
      </c>
      <c r="F7" s="1" t="str">
        <f t="shared" ref="F7:F20" si="0">IF(LENB(D7)&gt;27,"・",IF(LENB(B7)&gt;68,"・",""))</f>
        <v>・</v>
      </c>
    </row>
    <row r="8" spans="1:6" ht="30" customHeight="1" x14ac:dyDescent="0.15">
      <c r="A8" s="19" t="s">
        <v>740</v>
      </c>
      <c r="B8" s="35" t="s">
        <v>739</v>
      </c>
      <c r="C8" s="12" t="s">
        <v>362</v>
      </c>
      <c r="D8" s="36" t="s">
        <v>466</v>
      </c>
      <c r="F8" s="1" t="str">
        <f t="shared" si="0"/>
        <v/>
      </c>
    </row>
    <row r="9" spans="1:6" ht="30" customHeight="1" x14ac:dyDescent="0.15">
      <c r="A9" s="19" t="s">
        <v>1248</v>
      </c>
      <c r="B9" s="35" t="s">
        <v>1247</v>
      </c>
      <c r="C9" s="12" t="s">
        <v>282</v>
      </c>
      <c r="D9" s="36" t="s">
        <v>285</v>
      </c>
      <c r="F9" s="1" t="str">
        <f t="shared" si="0"/>
        <v/>
      </c>
    </row>
    <row r="10" spans="1:6" ht="30" customHeight="1" x14ac:dyDescent="0.15">
      <c r="A10" s="19" t="s">
        <v>1245</v>
      </c>
      <c r="B10" s="35" t="s">
        <v>1244</v>
      </c>
      <c r="C10" s="12" t="s">
        <v>282</v>
      </c>
      <c r="D10" s="36" t="s">
        <v>463</v>
      </c>
      <c r="F10" s="1" t="str">
        <f t="shared" si="0"/>
        <v/>
      </c>
    </row>
    <row r="11" spans="1:6" ht="30" customHeight="1" x14ac:dyDescent="0.15">
      <c r="A11" s="19" t="s">
        <v>1243</v>
      </c>
      <c r="B11" s="35" t="s">
        <v>543</v>
      </c>
      <c r="C11" s="12" t="s">
        <v>282</v>
      </c>
      <c r="D11" s="36" t="s">
        <v>292</v>
      </c>
      <c r="F11" s="1" t="str">
        <f t="shared" si="0"/>
        <v/>
      </c>
    </row>
    <row r="12" spans="1:6" ht="30" customHeight="1" x14ac:dyDescent="0.15">
      <c r="A12" s="19" t="s">
        <v>1242</v>
      </c>
      <c r="B12" s="35" t="s">
        <v>1241</v>
      </c>
      <c r="C12" s="12" t="s">
        <v>282</v>
      </c>
      <c r="D12" s="36" t="s">
        <v>371</v>
      </c>
      <c r="F12" s="1" t="str">
        <f t="shared" si="0"/>
        <v/>
      </c>
    </row>
    <row r="13" spans="1:6" ht="30" customHeight="1" x14ac:dyDescent="0.15">
      <c r="A13" s="19" t="s">
        <v>1240</v>
      </c>
      <c r="B13" s="35" t="s">
        <v>1239</v>
      </c>
      <c r="C13" s="12" t="s">
        <v>282</v>
      </c>
      <c r="D13" s="36" t="s">
        <v>365</v>
      </c>
      <c r="F13" s="1" t="str">
        <f t="shared" si="0"/>
        <v/>
      </c>
    </row>
    <row r="14" spans="1:6" ht="30" customHeight="1" x14ac:dyDescent="0.15">
      <c r="A14" s="19" t="s">
        <v>1238</v>
      </c>
      <c r="B14" s="35" t="s">
        <v>915</v>
      </c>
      <c r="C14" s="12" t="s">
        <v>393</v>
      </c>
      <c r="D14" s="36" t="s">
        <v>701</v>
      </c>
      <c r="F14" s="1" t="str">
        <f t="shared" si="0"/>
        <v/>
      </c>
    </row>
    <row r="15" spans="1:6" ht="30" customHeight="1" x14ac:dyDescent="0.15">
      <c r="A15" s="19" t="s">
        <v>1237</v>
      </c>
      <c r="B15" s="35" t="s">
        <v>1236</v>
      </c>
      <c r="C15" s="12" t="s">
        <v>282</v>
      </c>
      <c r="D15" s="36" t="s">
        <v>302</v>
      </c>
      <c r="F15" s="1" t="str">
        <f t="shared" si="0"/>
        <v/>
      </c>
    </row>
    <row r="16" spans="1:6" ht="30" customHeight="1" x14ac:dyDescent="0.15">
      <c r="A16" s="19" t="s">
        <v>1235</v>
      </c>
      <c r="B16" s="35" t="s">
        <v>1234</v>
      </c>
      <c r="C16" s="12" t="s">
        <v>282</v>
      </c>
      <c r="D16" s="36" t="s">
        <v>402</v>
      </c>
      <c r="F16" s="1" t="str">
        <f t="shared" si="0"/>
        <v/>
      </c>
    </row>
    <row r="17" spans="1:6" ht="30" customHeight="1" x14ac:dyDescent="0.15">
      <c r="A17" s="19" t="s">
        <v>1233</v>
      </c>
      <c r="B17" s="35" t="s">
        <v>720</v>
      </c>
      <c r="C17" s="12" t="s">
        <v>362</v>
      </c>
      <c r="D17" s="36" t="s">
        <v>281</v>
      </c>
      <c r="F17" s="1" t="str">
        <f t="shared" si="0"/>
        <v/>
      </c>
    </row>
    <row r="18" spans="1:6" ht="30" customHeight="1" x14ac:dyDescent="0.15">
      <c r="A18" s="19" t="s">
        <v>1232</v>
      </c>
      <c r="B18" s="35" t="s">
        <v>1231</v>
      </c>
      <c r="C18" s="12" t="s">
        <v>282</v>
      </c>
      <c r="D18" s="36" t="s">
        <v>385</v>
      </c>
      <c r="F18" s="1" t="str">
        <f t="shared" si="0"/>
        <v/>
      </c>
    </row>
    <row r="19" spans="1:6" ht="30" customHeight="1" x14ac:dyDescent="0.15">
      <c r="A19" s="19" t="s">
        <v>1229</v>
      </c>
      <c r="B19" s="35" t="s">
        <v>1227</v>
      </c>
      <c r="C19" s="12" t="s">
        <v>282</v>
      </c>
      <c r="D19" s="36" t="s">
        <v>365</v>
      </c>
      <c r="F19" s="1" t="str">
        <f t="shared" si="0"/>
        <v/>
      </c>
    </row>
    <row r="20" spans="1:6" ht="30" customHeight="1" x14ac:dyDescent="0.15">
      <c r="A20" s="19" t="s">
        <v>1226</v>
      </c>
      <c r="B20" s="35" t="s">
        <v>1055</v>
      </c>
      <c r="C20" s="12" t="s">
        <v>393</v>
      </c>
      <c r="D20" s="36" t="s">
        <v>289</v>
      </c>
      <c r="F20" s="1" t="str">
        <f t="shared" si="0"/>
        <v>・</v>
      </c>
    </row>
    <row r="21" spans="1:6" ht="30" customHeight="1" x14ac:dyDescent="0.15">
      <c r="A21" s="19" t="s">
        <v>2855</v>
      </c>
      <c r="B21" s="12" t="s">
        <v>2856</v>
      </c>
      <c r="C21" s="12" t="s">
        <v>2853</v>
      </c>
      <c r="D21" s="36" t="s">
        <v>2857</v>
      </c>
    </row>
    <row r="22" spans="1:6" ht="30" customHeight="1" x14ac:dyDescent="0.15">
      <c r="A22" s="19" t="s">
        <v>1225</v>
      </c>
      <c r="B22" s="35" t="s">
        <v>1224</v>
      </c>
      <c r="C22" s="12" t="s">
        <v>282</v>
      </c>
      <c r="D22" s="36" t="s">
        <v>1223</v>
      </c>
      <c r="F22" s="1" t="str">
        <f t="shared" ref="F22:F28" si="1">IF(LENB(D22)&gt;27,"・",IF(LENB(B22)&gt;68,"・",""))</f>
        <v/>
      </c>
    </row>
    <row r="23" spans="1:6" ht="30" customHeight="1" x14ac:dyDescent="0.15">
      <c r="A23" s="19" t="s">
        <v>1221</v>
      </c>
      <c r="B23" s="35" t="s">
        <v>1220</v>
      </c>
      <c r="C23" s="12" t="s">
        <v>282</v>
      </c>
      <c r="D23" s="36" t="s">
        <v>327</v>
      </c>
      <c r="F23" s="1" t="str">
        <f t="shared" si="1"/>
        <v/>
      </c>
    </row>
    <row r="24" spans="1:6" ht="30" customHeight="1" x14ac:dyDescent="0.15">
      <c r="A24" s="19" t="s">
        <v>1222</v>
      </c>
      <c r="B24" s="35" t="s">
        <v>1220</v>
      </c>
      <c r="C24" s="12" t="s">
        <v>282</v>
      </c>
      <c r="D24" s="36" t="s">
        <v>327</v>
      </c>
      <c r="F24" s="1" t="str">
        <f t="shared" si="1"/>
        <v/>
      </c>
    </row>
    <row r="25" spans="1:6" ht="30" customHeight="1" x14ac:dyDescent="0.15">
      <c r="A25" s="19" t="s">
        <v>1219</v>
      </c>
      <c r="B25" s="35" t="s">
        <v>1218</v>
      </c>
      <c r="C25" s="12" t="s">
        <v>282</v>
      </c>
      <c r="D25" s="36" t="s">
        <v>335</v>
      </c>
      <c r="F25" s="1" t="str">
        <f t="shared" si="1"/>
        <v/>
      </c>
    </row>
    <row r="26" spans="1:6" ht="30" customHeight="1" x14ac:dyDescent="0.15">
      <c r="A26" s="19" t="s">
        <v>1217</v>
      </c>
      <c r="B26" s="35" t="s">
        <v>1216</v>
      </c>
      <c r="C26" s="12" t="s">
        <v>282</v>
      </c>
      <c r="D26" s="36" t="s">
        <v>316</v>
      </c>
      <c r="F26" s="1" t="str">
        <f t="shared" si="1"/>
        <v>・</v>
      </c>
    </row>
    <row r="27" spans="1:6" ht="30" customHeight="1" x14ac:dyDescent="0.15">
      <c r="A27" s="19" t="s">
        <v>1213</v>
      </c>
      <c r="B27" s="35" t="s">
        <v>1212</v>
      </c>
      <c r="C27" s="12" t="s">
        <v>282</v>
      </c>
      <c r="D27" s="36" t="s">
        <v>292</v>
      </c>
      <c r="F27" s="1" t="str">
        <f t="shared" si="1"/>
        <v/>
      </c>
    </row>
    <row r="28" spans="1:6" ht="30" customHeight="1" x14ac:dyDescent="0.15">
      <c r="A28" s="19" t="s">
        <v>1210</v>
      </c>
      <c r="B28" s="35" t="s">
        <v>1209</v>
      </c>
      <c r="C28" s="12" t="s">
        <v>282</v>
      </c>
      <c r="D28" s="36" t="s">
        <v>772</v>
      </c>
      <c r="F28" s="1" t="str">
        <f t="shared" si="1"/>
        <v/>
      </c>
    </row>
    <row r="29" spans="1:6" ht="30" customHeight="1" x14ac:dyDescent="0.15">
      <c r="A29" s="101" t="s">
        <v>2931</v>
      </c>
      <c r="B29" s="103" t="s">
        <v>2932</v>
      </c>
      <c r="C29" s="12" t="s">
        <v>1729</v>
      </c>
      <c r="D29" s="105" t="s">
        <v>2933</v>
      </c>
    </row>
    <row r="30" spans="1:6" ht="30" customHeight="1" x14ac:dyDescent="0.15">
      <c r="A30" s="37" t="s">
        <v>1628</v>
      </c>
      <c r="B30" s="38" t="s">
        <v>1192</v>
      </c>
      <c r="C30" s="39" t="s">
        <v>393</v>
      </c>
      <c r="D30" s="36" t="s">
        <v>310</v>
      </c>
      <c r="F30" s="1" t="str">
        <f t="shared" ref="F30:F35" si="2">IF(LENB(D30)&gt;27,"・",IF(LENB(B30)&gt;68,"・",""))</f>
        <v/>
      </c>
    </row>
    <row r="31" spans="1:6" ht="30" customHeight="1" x14ac:dyDescent="0.15">
      <c r="A31" s="19" t="s">
        <v>76</v>
      </c>
      <c r="B31" s="35" t="s">
        <v>77</v>
      </c>
      <c r="C31" s="12" t="s">
        <v>1566</v>
      </c>
      <c r="D31" s="36" t="s">
        <v>1814</v>
      </c>
      <c r="F31" s="1" t="str">
        <f t="shared" si="2"/>
        <v>・</v>
      </c>
    </row>
    <row r="32" spans="1:6" ht="30" customHeight="1" x14ac:dyDescent="0.15">
      <c r="A32" s="19" t="s">
        <v>1208</v>
      </c>
      <c r="B32" s="35" t="s">
        <v>1207</v>
      </c>
      <c r="C32" s="12" t="s">
        <v>282</v>
      </c>
      <c r="D32" s="36" t="s">
        <v>304</v>
      </c>
      <c r="F32" s="1" t="str">
        <f t="shared" si="2"/>
        <v>・</v>
      </c>
    </row>
    <row r="33" spans="1:6" ht="30" customHeight="1" x14ac:dyDescent="0.15">
      <c r="A33" s="19" t="s">
        <v>1205</v>
      </c>
      <c r="B33" s="35" t="s">
        <v>1204</v>
      </c>
      <c r="C33" s="12" t="s">
        <v>282</v>
      </c>
      <c r="D33" s="36" t="s">
        <v>1813</v>
      </c>
      <c r="F33" s="1" t="str">
        <f t="shared" si="2"/>
        <v>・</v>
      </c>
    </row>
    <row r="34" spans="1:6" ht="30" customHeight="1" x14ac:dyDescent="0.15">
      <c r="A34" s="102" t="s">
        <v>1614</v>
      </c>
      <c r="B34" s="35" t="s">
        <v>786</v>
      </c>
      <c r="C34" s="12" t="s">
        <v>393</v>
      </c>
      <c r="D34" s="36" t="s">
        <v>508</v>
      </c>
      <c r="F34" s="1" t="str">
        <f t="shared" si="2"/>
        <v/>
      </c>
    </row>
    <row r="35" spans="1:6" ht="30" customHeight="1" x14ac:dyDescent="0.15">
      <c r="A35" s="44" t="s">
        <v>1717</v>
      </c>
      <c r="B35" s="41" t="s">
        <v>786</v>
      </c>
      <c r="C35" s="39" t="s">
        <v>393</v>
      </c>
      <c r="D35" s="42" t="s">
        <v>508</v>
      </c>
      <c r="F35" s="1" t="str">
        <f t="shared" si="2"/>
        <v/>
      </c>
    </row>
    <row r="36" spans="1:6" ht="30" customHeight="1" x14ac:dyDescent="0.15">
      <c r="A36" s="19" t="s">
        <v>2851</v>
      </c>
      <c r="B36" s="67" t="s">
        <v>2852</v>
      </c>
      <c r="C36" s="12" t="s">
        <v>2853</v>
      </c>
      <c r="D36" s="36" t="s">
        <v>2854</v>
      </c>
    </row>
    <row r="37" spans="1:6" ht="30" customHeight="1" x14ac:dyDescent="0.15">
      <c r="A37" s="19" t="s">
        <v>3067</v>
      </c>
      <c r="B37" s="87" t="s">
        <v>3068</v>
      </c>
      <c r="C37" s="12" t="s">
        <v>3069</v>
      </c>
      <c r="D37" s="36" t="s">
        <v>3070</v>
      </c>
    </row>
    <row r="38" spans="1:6" ht="30" customHeight="1" x14ac:dyDescent="0.15">
      <c r="A38" s="66" t="s">
        <v>2322</v>
      </c>
      <c r="B38" s="35" t="s">
        <v>560</v>
      </c>
      <c r="C38" s="12" t="s">
        <v>282</v>
      </c>
      <c r="D38" s="36" t="s">
        <v>402</v>
      </c>
    </row>
    <row r="39" spans="1:6" ht="30" customHeight="1" x14ac:dyDescent="0.15">
      <c r="A39" s="66" t="s">
        <v>2321</v>
      </c>
      <c r="B39" s="35" t="s">
        <v>560</v>
      </c>
      <c r="C39" s="12" t="s">
        <v>282</v>
      </c>
      <c r="D39" s="36" t="s">
        <v>402</v>
      </c>
    </row>
    <row r="40" spans="1:6" ht="30" customHeight="1" x14ac:dyDescent="0.15">
      <c r="A40" s="19" t="s">
        <v>1199</v>
      </c>
      <c r="B40" s="35" t="s">
        <v>1197</v>
      </c>
      <c r="C40" s="12" t="s">
        <v>393</v>
      </c>
      <c r="D40" s="36" t="s">
        <v>327</v>
      </c>
      <c r="F40" s="1" t="str">
        <f>IF(LENB(D40)&gt;27,"・",IF(LENB(B40)&gt;68,"・",""))</f>
        <v/>
      </c>
    </row>
    <row r="41" spans="1:6" ht="30" customHeight="1" x14ac:dyDescent="0.15">
      <c r="A41" s="19" t="s">
        <v>1198</v>
      </c>
      <c r="B41" s="35" t="s">
        <v>1197</v>
      </c>
      <c r="C41" s="12" t="s">
        <v>393</v>
      </c>
      <c r="D41" s="36" t="s">
        <v>327</v>
      </c>
      <c r="F41" s="1" t="str">
        <f>IF(LENB(D41)&gt;27,"・",IF(LENB(B41)&gt;68,"・",""))</f>
        <v/>
      </c>
    </row>
    <row r="42" spans="1:6" ht="30" customHeight="1" x14ac:dyDescent="0.15">
      <c r="A42" s="54" t="s">
        <v>2443</v>
      </c>
      <c r="B42" s="55" t="s">
        <v>2448</v>
      </c>
      <c r="C42" s="12" t="s">
        <v>2445</v>
      </c>
      <c r="D42" s="57" t="s">
        <v>2447</v>
      </c>
    </row>
    <row r="43" spans="1:6" ht="30" customHeight="1" x14ac:dyDescent="0.15">
      <c r="A43" s="19" t="s">
        <v>1195</v>
      </c>
      <c r="B43" s="35" t="s">
        <v>1194</v>
      </c>
      <c r="C43" s="12" t="s">
        <v>282</v>
      </c>
      <c r="D43" s="36" t="s">
        <v>468</v>
      </c>
      <c r="F43" s="1" t="str">
        <f t="shared" ref="F43:F48" si="3">IF(LENB(D43)&gt;27,"・",IF(LENB(B43)&gt;68,"・",""))</f>
        <v/>
      </c>
    </row>
    <row r="44" spans="1:6" ht="30" customHeight="1" x14ac:dyDescent="0.15">
      <c r="A44" s="19" t="s">
        <v>1193</v>
      </c>
      <c r="B44" s="35" t="s">
        <v>1192</v>
      </c>
      <c r="C44" s="12" t="s">
        <v>282</v>
      </c>
      <c r="D44" s="36" t="s">
        <v>310</v>
      </c>
      <c r="F44" s="1" t="str">
        <f t="shared" si="3"/>
        <v/>
      </c>
    </row>
    <row r="45" spans="1:6" ht="30" customHeight="1" x14ac:dyDescent="0.15">
      <c r="A45" s="19" t="s">
        <v>1191</v>
      </c>
      <c r="B45" s="35" t="s">
        <v>1190</v>
      </c>
      <c r="C45" s="12" t="s">
        <v>282</v>
      </c>
      <c r="D45" s="36" t="s">
        <v>310</v>
      </c>
      <c r="F45" s="1" t="str">
        <f t="shared" si="3"/>
        <v/>
      </c>
    </row>
    <row r="46" spans="1:6" ht="30" customHeight="1" x14ac:dyDescent="0.15">
      <c r="A46" s="16" t="s">
        <v>1187</v>
      </c>
      <c r="B46" s="43" t="s">
        <v>948</v>
      </c>
      <c r="C46" s="16" t="s">
        <v>282</v>
      </c>
      <c r="D46" s="45" t="s">
        <v>327</v>
      </c>
      <c r="F46" s="1" t="str">
        <f t="shared" si="3"/>
        <v/>
      </c>
    </row>
    <row r="47" spans="1:6" ht="30" customHeight="1" x14ac:dyDescent="0.15">
      <c r="A47" s="19" t="s">
        <v>1185</v>
      </c>
      <c r="B47" s="35" t="s">
        <v>1184</v>
      </c>
      <c r="C47" s="12" t="s">
        <v>282</v>
      </c>
      <c r="D47" s="36" t="s">
        <v>327</v>
      </c>
      <c r="F47" s="1" t="str">
        <f t="shared" si="3"/>
        <v/>
      </c>
    </row>
    <row r="48" spans="1:6" ht="30" customHeight="1" x14ac:dyDescent="0.15">
      <c r="A48" s="19" t="s">
        <v>1182</v>
      </c>
      <c r="B48" s="35" t="s">
        <v>1181</v>
      </c>
      <c r="C48" s="12" t="s">
        <v>282</v>
      </c>
      <c r="D48" s="36" t="s">
        <v>302</v>
      </c>
      <c r="F48" s="1" t="str">
        <f t="shared" si="3"/>
        <v/>
      </c>
    </row>
    <row r="49" spans="1:6" ht="30" customHeight="1" x14ac:dyDescent="0.15">
      <c r="A49" s="19" t="s">
        <v>1856</v>
      </c>
      <c r="B49" s="35" t="s">
        <v>1857</v>
      </c>
      <c r="C49" s="12" t="s">
        <v>1798</v>
      </c>
      <c r="D49" s="36" t="s">
        <v>1858</v>
      </c>
    </row>
    <row r="50" spans="1:6" ht="30" customHeight="1" x14ac:dyDescent="0.15">
      <c r="A50" s="19" t="s">
        <v>1176</v>
      </c>
      <c r="B50" s="35" t="s">
        <v>1175</v>
      </c>
      <c r="C50" s="12" t="s">
        <v>282</v>
      </c>
      <c r="D50" s="36" t="s">
        <v>394</v>
      </c>
      <c r="F50" s="1" t="str">
        <f>IF(LENB(D50)&gt;27,"・",IF(LENB(B50)&gt;68,"・",""))</f>
        <v/>
      </c>
    </row>
    <row r="51" spans="1:6" ht="21.95" customHeight="1" x14ac:dyDescent="0.15">
      <c r="A51" s="9" t="s">
        <v>1174</v>
      </c>
      <c r="B51" s="48" t="s">
        <v>1173</v>
      </c>
      <c r="C51" s="9" t="s">
        <v>282</v>
      </c>
      <c r="D51" s="49" t="s">
        <v>374</v>
      </c>
      <c r="F51" s="1" t="str">
        <f>IF(LENB(D51)&gt;27,"・",IF(LENB(B51)&gt;68,"・",""))</f>
        <v/>
      </c>
    </row>
    <row r="52" spans="1:6" ht="30" customHeight="1" x14ac:dyDescent="0.15">
      <c r="A52" s="54" t="s">
        <v>1922</v>
      </c>
      <c r="B52" s="35" t="s">
        <v>1929</v>
      </c>
      <c r="C52" s="12" t="s">
        <v>1941</v>
      </c>
      <c r="D52" s="36" t="s">
        <v>1930</v>
      </c>
    </row>
    <row r="53" spans="1:6" ht="30" customHeight="1" x14ac:dyDescent="0.15">
      <c r="A53" s="19" t="s">
        <v>1169</v>
      </c>
      <c r="B53" s="35" t="s">
        <v>1168</v>
      </c>
      <c r="C53" s="12" t="s">
        <v>282</v>
      </c>
      <c r="D53" s="36" t="s">
        <v>361</v>
      </c>
      <c r="F53" s="1" t="str">
        <f>IF(LENB(D53)&gt;27,"・",IF(LENB(B53)&gt;68,"・",""))</f>
        <v/>
      </c>
    </row>
    <row r="54" spans="1:6" ht="30" customHeight="1" x14ac:dyDescent="0.15">
      <c r="A54" s="19" t="s">
        <v>3048</v>
      </c>
      <c r="B54" s="55" t="s">
        <v>3049</v>
      </c>
      <c r="C54" s="12" t="s">
        <v>3040</v>
      </c>
      <c r="D54" s="57" t="s">
        <v>3050</v>
      </c>
    </row>
    <row r="55" spans="1:6" ht="30" customHeight="1" x14ac:dyDescent="0.15">
      <c r="A55" s="37" t="s">
        <v>1682</v>
      </c>
      <c r="B55" s="38" t="s">
        <v>991</v>
      </c>
      <c r="C55" s="39" t="s">
        <v>393</v>
      </c>
      <c r="D55" s="36" t="s">
        <v>427</v>
      </c>
      <c r="E55" s="1" t="e">
        <f>IF(LENB(院外採用薬!D70)&gt;27,"・",IF(LENB(院外採用薬!#REF!)&gt;68,"・",""))</f>
        <v>#REF!</v>
      </c>
      <c r="F55" s="1" t="str">
        <f>IF(LENB(D55)&gt;27,"・",IF(LENB(B55)&gt;68,"・",""))</f>
        <v/>
      </c>
    </row>
    <row r="56" spans="1:6" ht="30" customHeight="1" x14ac:dyDescent="0.15">
      <c r="A56" s="101" t="s">
        <v>2943</v>
      </c>
      <c r="B56" s="103" t="s">
        <v>2944</v>
      </c>
      <c r="C56" s="12" t="s">
        <v>1729</v>
      </c>
      <c r="D56" s="105" t="s">
        <v>2945</v>
      </c>
    </row>
    <row r="57" spans="1:6" ht="30" customHeight="1" x14ac:dyDescent="0.15">
      <c r="A57" s="53" t="s">
        <v>1667</v>
      </c>
      <c r="B57" s="45" t="s">
        <v>489</v>
      </c>
      <c r="C57" s="53" t="s">
        <v>393</v>
      </c>
      <c r="D57" s="45" t="s">
        <v>484</v>
      </c>
      <c r="F57" s="1" t="str">
        <f>IF(LENB(D57)&gt;27,"・",IF(LENB(B57)&gt;68,"・",""))</f>
        <v/>
      </c>
    </row>
    <row r="58" spans="1:6" ht="30" customHeight="1" x14ac:dyDescent="0.15">
      <c r="A58" s="19" t="s">
        <v>1163</v>
      </c>
      <c r="B58" s="35" t="s">
        <v>1162</v>
      </c>
      <c r="C58" s="12" t="s">
        <v>282</v>
      </c>
      <c r="D58" s="36" t="s">
        <v>374</v>
      </c>
      <c r="F58" s="1" t="str">
        <f>IF(LENB(D58)&gt;27,"・",IF(LENB(B58)&gt;68,"・",""))</f>
        <v/>
      </c>
    </row>
    <row r="59" spans="1:6" ht="30" customHeight="1" x14ac:dyDescent="0.15">
      <c r="A59" s="54" t="s">
        <v>2405</v>
      </c>
      <c r="B59" s="55" t="s">
        <v>2406</v>
      </c>
      <c r="C59" s="12" t="s">
        <v>2394</v>
      </c>
      <c r="D59" s="57" t="s">
        <v>2404</v>
      </c>
    </row>
    <row r="60" spans="1:6" ht="30" customHeight="1" x14ac:dyDescent="0.15">
      <c r="A60" s="19" t="s">
        <v>1161</v>
      </c>
      <c r="B60" s="35" t="s">
        <v>1129</v>
      </c>
      <c r="C60" s="12" t="s">
        <v>393</v>
      </c>
      <c r="D60" s="36" t="s">
        <v>281</v>
      </c>
      <c r="F60" s="1" t="str">
        <f>IF(LENB(D60)&gt;27,"・",IF(LENB(B60)&gt;68,"・",""))</f>
        <v/>
      </c>
    </row>
    <row r="61" spans="1:6" ht="30" customHeight="1" x14ac:dyDescent="0.15">
      <c r="A61" s="19" t="s">
        <v>1160</v>
      </c>
      <c r="B61" s="35" t="s">
        <v>1159</v>
      </c>
      <c r="C61" s="12" t="s">
        <v>282</v>
      </c>
      <c r="D61" s="36" t="s">
        <v>378</v>
      </c>
      <c r="F61" s="1" t="str">
        <f>IF(LENB(D61)&gt;27,"・",IF(LENB(B61)&gt;68,"・",""))</f>
        <v/>
      </c>
    </row>
    <row r="62" spans="1:6" ht="30" customHeight="1" x14ac:dyDescent="0.15">
      <c r="A62" s="19" t="s">
        <v>1859</v>
      </c>
      <c r="B62" s="35" t="s">
        <v>1860</v>
      </c>
      <c r="C62" s="12" t="s">
        <v>1798</v>
      </c>
      <c r="D62" s="56" t="s">
        <v>1861</v>
      </c>
    </row>
    <row r="63" spans="1:6" ht="30" customHeight="1" x14ac:dyDescent="0.15">
      <c r="A63" s="53" t="s">
        <v>1655</v>
      </c>
      <c r="B63" s="45" t="s">
        <v>1157</v>
      </c>
      <c r="C63" s="53" t="s">
        <v>393</v>
      </c>
      <c r="D63" s="45" t="s">
        <v>408</v>
      </c>
      <c r="F63" s="1" t="str">
        <f>IF(LENB(D63)&gt;27,"・",IF(LENB(B63)&gt;68,"・",""))</f>
        <v/>
      </c>
    </row>
    <row r="64" spans="1:6" ht="30" customHeight="1" x14ac:dyDescent="0.15">
      <c r="A64" s="19" t="s">
        <v>1158</v>
      </c>
      <c r="B64" s="35" t="s">
        <v>1157</v>
      </c>
      <c r="C64" s="12" t="s">
        <v>282</v>
      </c>
      <c r="D64" s="36" t="s">
        <v>408</v>
      </c>
      <c r="F64" s="1" t="str">
        <f>IF(LENB(D64)&gt;27,"・",IF(LENB(B64)&gt;68,"・",""))</f>
        <v/>
      </c>
    </row>
    <row r="65" spans="1:7" ht="30" customHeight="1" x14ac:dyDescent="0.15">
      <c r="A65" s="19" t="s">
        <v>2984</v>
      </c>
      <c r="B65" s="55" t="s">
        <v>2982</v>
      </c>
      <c r="C65" s="12" t="s">
        <v>282</v>
      </c>
      <c r="D65" s="57" t="s">
        <v>2983</v>
      </c>
    </row>
    <row r="66" spans="1:7" ht="30" customHeight="1" x14ac:dyDescent="0.15">
      <c r="A66" s="19" t="s">
        <v>2985</v>
      </c>
      <c r="B66" s="55" t="s">
        <v>2982</v>
      </c>
      <c r="C66" s="12" t="s">
        <v>282</v>
      </c>
      <c r="D66" s="57" t="s">
        <v>2983</v>
      </c>
    </row>
    <row r="67" spans="1:7" ht="30" customHeight="1" x14ac:dyDescent="0.15">
      <c r="A67" s="54" t="s">
        <v>3147</v>
      </c>
      <c r="B67" s="55" t="s">
        <v>3148</v>
      </c>
      <c r="C67" s="12" t="s">
        <v>3130</v>
      </c>
      <c r="D67" s="57" t="s">
        <v>3149</v>
      </c>
    </row>
    <row r="68" spans="1:7" ht="30" customHeight="1" x14ac:dyDescent="0.15">
      <c r="A68" s="19" t="s">
        <v>1156</v>
      </c>
      <c r="B68" s="35" t="s">
        <v>1155</v>
      </c>
      <c r="C68" s="12" t="s">
        <v>282</v>
      </c>
      <c r="D68" s="36" t="s">
        <v>598</v>
      </c>
      <c r="F68" s="1" t="str">
        <f>IF(LENB(D68)&gt;27,"・",IF(LENB(B68)&gt;68,"・",""))</f>
        <v/>
      </c>
    </row>
    <row r="69" spans="1:7" ht="30" customHeight="1" x14ac:dyDescent="0.15">
      <c r="A69" s="19" t="s">
        <v>1154</v>
      </c>
      <c r="B69" s="35" t="s">
        <v>755</v>
      </c>
      <c r="C69" s="12" t="s">
        <v>282</v>
      </c>
      <c r="D69" s="36" t="s">
        <v>292</v>
      </c>
      <c r="F69" s="1" t="str">
        <f>IF(LENB(D69)&gt;27,"・",IF(LENB(B69)&gt;68,"・",""))</f>
        <v/>
      </c>
    </row>
    <row r="70" spans="1:7" ht="30" customHeight="1" x14ac:dyDescent="0.15">
      <c r="A70" s="19" t="s">
        <v>1153</v>
      </c>
      <c r="B70" s="35" t="s">
        <v>1152</v>
      </c>
      <c r="C70" s="12" t="s">
        <v>282</v>
      </c>
      <c r="D70" s="36" t="s">
        <v>310</v>
      </c>
      <c r="F70" s="1" t="str">
        <f>IF(LENB(D70)&gt;27,"・",IF(LENB(B70)&gt;68,"・",""))</f>
        <v/>
      </c>
    </row>
    <row r="71" spans="1:7" ht="30" customHeight="1" x14ac:dyDescent="0.15">
      <c r="A71" s="19" t="s">
        <v>1875</v>
      </c>
      <c r="B71" s="35" t="s">
        <v>1876</v>
      </c>
      <c r="C71" s="12" t="s">
        <v>1798</v>
      </c>
      <c r="D71" s="36" t="s">
        <v>1877</v>
      </c>
    </row>
    <row r="72" spans="1:7" ht="30" customHeight="1" x14ac:dyDescent="0.15">
      <c r="A72" s="16" t="s">
        <v>1723</v>
      </c>
      <c r="B72" s="16" t="s">
        <v>1733</v>
      </c>
      <c r="C72" s="41" t="s">
        <v>282</v>
      </c>
      <c r="D72" s="16" t="s">
        <v>1732</v>
      </c>
    </row>
    <row r="73" spans="1:7" ht="30" customHeight="1" x14ac:dyDescent="0.15">
      <c r="A73" s="19" t="s">
        <v>1149</v>
      </c>
      <c r="B73" s="35" t="s">
        <v>1148</v>
      </c>
      <c r="C73" s="12" t="s">
        <v>282</v>
      </c>
      <c r="D73" s="36" t="s">
        <v>474</v>
      </c>
      <c r="F73" s="1" t="str">
        <f t="shared" ref="F73:F79" si="4">IF(LENB(D73)&gt;27,"・",IF(LENB(B73)&gt;68,"・",""))</f>
        <v/>
      </c>
    </row>
    <row r="74" spans="1:7" ht="30" customHeight="1" x14ac:dyDescent="0.15">
      <c r="A74" s="19" t="s">
        <v>1147</v>
      </c>
      <c r="B74" s="35" t="s">
        <v>1146</v>
      </c>
      <c r="C74" s="12" t="s">
        <v>282</v>
      </c>
      <c r="D74" s="36" t="s">
        <v>430</v>
      </c>
      <c r="F74" s="1" t="str">
        <f t="shared" si="4"/>
        <v/>
      </c>
    </row>
    <row r="75" spans="1:7" ht="30" customHeight="1" x14ac:dyDescent="0.15">
      <c r="A75" s="37" t="s">
        <v>1658</v>
      </c>
      <c r="B75" s="38" t="s">
        <v>1659</v>
      </c>
      <c r="C75" s="39" t="s">
        <v>393</v>
      </c>
      <c r="D75" s="36" t="s">
        <v>430</v>
      </c>
      <c r="F75" s="1" t="str">
        <f t="shared" si="4"/>
        <v/>
      </c>
    </row>
    <row r="76" spans="1:7" ht="30" customHeight="1" x14ac:dyDescent="0.15">
      <c r="A76" s="37" t="s">
        <v>1629</v>
      </c>
      <c r="B76" s="38" t="s">
        <v>1144</v>
      </c>
      <c r="C76" s="39" t="s">
        <v>393</v>
      </c>
      <c r="D76" s="36" t="s">
        <v>950</v>
      </c>
      <c r="F76" s="1" t="str">
        <f t="shared" si="4"/>
        <v/>
      </c>
    </row>
    <row r="77" spans="1:7" ht="30" customHeight="1" x14ac:dyDescent="0.15">
      <c r="A77" s="19" t="s">
        <v>1145</v>
      </c>
      <c r="B77" s="35" t="s">
        <v>1144</v>
      </c>
      <c r="C77" s="12" t="s">
        <v>282</v>
      </c>
      <c r="D77" s="36" t="s">
        <v>950</v>
      </c>
      <c r="F77" s="1" t="str">
        <f t="shared" si="4"/>
        <v/>
      </c>
    </row>
    <row r="78" spans="1:7" ht="30" customHeight="1" x14ac:dyDescent="0.15">
      <c r="A78" s="19" t="s">
        <v>1142</v>
      </c>
      <c r="B78" s="35" t="s">
        <v>1141</v>
      </c>
      <c r="C78" s="12" t="s">
        <v>282</v>
      </c>
      <c r="D78" s="36" t="s">
        <v>327</v>
      </c>
      <c r="E78" s="2"/>
      <c r="F78" s="1" t="str">
        <f t="shared" si="4"/>
        <v/>
      </c>
    </row>
    <row r="79" spans="1:7" ht="30" customHeight="1" x14ac:dyDescent="0.15">
      <c r="A79" s="19" t="s">
        <v>1139</v>
      </c>
      <c r="B79" s="62" t="s">
        <v>1138</v>
      </c>
      <c r="C79" s="12" t="s">
        <v>282</v>
      </c>
      <c r="D79" s="36" t="s">
        <v>374</v>
      </c>
      <c r="F79" s="1" t="str">
        <f t="shared" si="4"/>
        <v/>
      </c>
      <c r="G79" s="1" t="str">
        <f>IF(LENB(D79)&gt;27,"・",IF(LENB(C79)&gt;68,"・",""))</f>
        <v/>
      </c>
    </row>
    <row r="80" spans="1:7" ht="30" customHeight="1" x14ac:dyDescent="0.15">
      <c r="A80" s="19" t="s">
        <v>3077</v>
      </c>
      <c r="B80" s="87" t="s">
        <v>3078</v>
      </c>
      <c r="C80" s="12" t="s">
        <v>1729</v>
      </c>
      <c r="D80" s="36" t="s">
        <v>3079</v>
      </c>
    </row>
    <row r="81" spans="1:6" ht="30" customHeight="1" x14ac:dyDescent="0.15">
      <c r="A81" s="19" t="s">
        <v>2633</v>
      </c>
      <c r="B81" s="55" t="s">
        <v>2634</v>
      </c>
      <c r="C81" s="12" t="s">
        <v>1798</v>
      </c>
      <c r="D81" s="57" t="s">
        <v>2635</v>
      </c>
    </row>
    <row r="82" spans="1:6" ht="30" customHeight="1" x14ac:dyDescent="0.15">
      <c r="A82" s="19" t="s">
        <v>1135</v>
      </c>
      <c r="B82" s="35" t="s">
        <v>1134</v>
      </c>
      <c r="C82" s="12" t="s">
        <v>282</v>
      </c>
      <c r="D82" s="36" t="s">
        <v>582</v>
      </c>
      <c r="F82" s="1" t="str">
        <f>IF(LENB(D82)&gt;27,"・",IF(LENB(B82)&gt;68,"・",""))</f>
        <v/>
      </c>
    </row>
    <row r="83" spans="1:6" ht="30" customHeight="1" x14ac:dyDescent="0.15">
      <c r="A83" s="19" t="s">
        <v>1917</v>
      </c>
      <c r="B83" s="12" t="s">
        <v>1734</v>
      </c>
      <c r="C83" s="41" t="s">
        <v>282</v>
      </c>
      <c r="D83" s="42" t="s">
        <v>310</v>
      </c>
    </row>
    <row r="84" spans="1:6" ht="30" customHeight="1" x14ac:dyDescent="0.15">
      <c r="A84" s="19" t="s">
        <v>1918</v>
      </c>
      <c r="B84" s="35" t="s">
        <v>809</v>
      </c>
      <c r="C84" s="12" t="s">
        <v>282</v>
      </c>
      <c r="D84" s="36" t="s">
        <v>310</v>
      </c>
      <c r="F84" s="1" t="str">
        <f>IF(LENB(D84)&gt;27,"・",IF(LENB(B84)&gt;68,"・",""))</f>
        <v/>
      </c>
    </row>
    <row r="85" spans="1:6" ht="30" customHeight="1" x14ac:dyDescent="0.15">
      <c r="A85" s="66" t="s">
        <v>2727</v>
      </c>
      <c r="B85" s="35" t="s">
        <v>2728</v>
      </c>
      <c r="C85" s="12" t="s">
        <v>2726</v>
      </c>
      <c r="D85" s="36" t="s">
        <v>2729</v>
      </c>
    </row>
    <row r="86" spans="1:6" ht="30" customHeight="1" x14ac:dyDescent="0.15">
      <c r="A86" s="19" t="s">
        <v>3011</v>
      </c>
      <c r="B86" s="55" t="s">
        <v>3013</v>
      </c>
      <c r="C86" s="12" t="s">
        <v>1729</v>
      </c>
      <c r="D86" s="57" t="s">
        <v>3014</v>
      </c>
    </row>
    <row r="87" spans="1:6" ht="30" customHeight="1" x14ac:dyDescent="0.15">
      <c r="A87" s="19" t="s">
        <v>3012</v>
      </c>
      <c r="B87" s="59" t="s">
        <v>3013</v>
      </c>
      <c r="C87" s="12" t="s">
        <v>1729</v>
      </c>
      <c r="D87" s="57" t="s">
        <v>3014</v>
      </c>
    </row>
    <row r="88" spans="1:6" ht="30" customHeight="1" x14ac:dyDescent="0.15">
      <c r="A88" s="101" t="s">
        <v>2918</v>
      </c>
      <c r="B88" s="103" t="s">
        <v>2923</v>
      </c>
      <c r="C88" s="104" t="s">
        <v>2919</v>
      </c>
      <c r="D88" s="105" t="s">
        <v>2920</v>
      </c>
    </row>
    <row r="89" spans="1:6" ht="30" customHeight="1" x14ac:dyDescent="0.15">
      <c r="A89" s="40" t="s">
        <v>1718</v>
      </c>
      <c r="B89" s="41" t="s">
        <v>328</v>
      </c>
      <c r="C89" s="39" t="s">
        <v>393</v>
      </c>
      <c r="D89" s="42" t="s">
        <v>327</v>
      </c>
      <c r="F89" s="1" t="str">
        <f>IF(LENB(D89)&gt;27,"・",IF(LENB(B89)&gt;68,"・",""))</f>
        <v/>
      </c>
    </row>
    <row r="90" spans="1:6" ht="30" customHeight="1" x14ac:dyDescent="0.15">
      <c r="A90" s="37" t="s">
        <v>1630</v>
      </c>
      <c r="B90" s="38" t="s">
        <v>419</v>
      </c>
      <c r="C90" s="39" t="s">
        <v>282</v>
      </c>
      <c r="D90" s="36" t="s">
        <v>402</v>
      </c>
      <c r="F90" s="1" t="str">
        <f>IF(LENB(D90)&gt;27,"・",IF(LENB(B90)&gt;68,"・",""))</f>
        <v/>
      </c>
    </row>
    <row r="91" spans="1:6" ht="30" customHeight="1" x14ac:dyDescent="0.15">
      <c r="A91" s="16" t="s">
        <v>1125</v>
      </c>
      <c r="B91" s="43" t="s">
        <v>1124</v>
      </c>
      <c r="C91" s="16" t="s">
        <v>282</v>
      </c>
      <c r="D91" s="45" t="s">
        <v>430</v>
      </c>
      <c r="F91" s="1" t="str">
        <f>IF(LENB(D91)&gt;27,"・",IF(LENB(B91)&gt;68,"・",""))</f>
        <v>・</v>
      </c>
    </row>
    <row r="92" spans="1:6" ht="30" customHeight="1" x14ac:dyDescent="0.15">
      <c r="A92" s="16" t="s">
        <v>2788</v>
      </c>
      <c r="B92" s="16" t="s">
        <v>1989</v>
      </c>
      <c r="C92" s="16" t="s">
        <v>282</v>
      </c>
      <c r="D92" s="45" t="s">
        <v>346</v>
      </c>
    </row>
    <row r="93" spans="1:6" ht="30" customHeight="1" x14ac:dyDescent="0.15">
      <c r="A93" s="19" t="s">
        <v>1123</v>
      </c>
      <c r="B93" s="35" t="s">
        <v>1122</v>
      </c>
      <c r="C93" s="12" t="s">
        <v>282</v>
      </c>
      <c r="D93" s="36" t="s">
        <v>374</v>
      </c>
      <c r="F93" s="1" t="str">
        <f>IF(LENB(D93)&gt;27,"・",IF(LENB(B93)&gt;68,"・",""))</f>
        <v/>
      </c>
    </row>
    <row r="94" spans="1:6" ht="30" customHeight="1" x14ac:dyDescent="0.15">
      <c r="A94" s="54" t="s">
        <v>1924</v>
      </c>
      <c r="B94" s="67" t="s">
        <v>1936</v>
      </c>
      <c r="C94" s="12" t="s">
        <v>1932</v>
      </c>
      <c r="D94" s="57" t="s">
        <v>1937</v>
      </c>
    </row>
    <row r="95" spans="1:6" ht="30" customHeight="1" x14ac:dyDescent="0.15">
      <c r="A95" s="54" t="s">
        <v>2492</v>
      </c>
      <c r="B95" s="55" t="s">
        <v>2519</v>
      </c>
      <c r="C95" s="12" t="s">
        <v>2518</v>
      </c>
      <c r="D95" s="57" t="s">
        <v>2517</v>
      </c>
    </row>
    <row r="96" spans="1:6" ht="30" customHeight="1" x14ac:dyDescent="0.15">
      <c r="A96" s="19" t="s">
        <v>1121</v>
      </c>
      <c r="B96" s="35" t="s">
        <v>1120</v>
      </c>
      <c r="C96" s="12" t="s">
        <v>282</v>
      </c>
      <c r="D96" s="36" t="s">
        <v>378</v>
      </c>
      <c r="F96" s="1" t="str">
        <f>IF(LENB(D96)&gt;27,"・",IF(LENB(B96)&gt;68,"・",""))</f>
        <v/>
      </c>
    </row>
    <row r="97" spans="1:6" ht="30" customHeight="1" x14ac:dyDescent="0.15">
      <c r="A97" s="19" t="s">
        <v>1119</v>
      </c>
      <c r="B97" s="35" t="s">
        <v>1118</v>
      </c>
      <c r="C97" s="12" t="s">
        <v>282</v>
      </c>
      <c r="D97" s="36" t="s">
        <v>508</v>
      </c>
      <c r="E97" s="2"/>
      <c r="F97" s="1" t="str">
        <f>IF(LENB(D97)&gt;27,"・",IF(LENB(B97)&gt;68,"・",""))</f>
        <v/>
      </c>
    </row>
    <row r="98" spans="1:6" ht="30" customHeight="1" x14ac:dyDescent="0.15">
      <c r="A98" s="16" t="s">
        <v>1117</v>
      </c>
      <c r="B98" s="43" t="s">
        <v>1116</v>
      </c>
      <c r="C98" s="16" t="s">
        <v>282</v>
      </c>
      <c r="D98" s="45" t="s">
        <v>327</v>
      </c>
      <c r="F98" s="1" t="str">
        <f>IF(LENB(D98)&gt;27,"・",IF(LENB(B98)&gt;68,"・",""))</f>
        <v/>
      </c>
    </row>
    <row r="99" spans="1:6" ht="30" customHeight="1" x14ac:dyDescent="0.15">
      <c r="A99" s="19" t="s">
        <v>3190</v>
      </c>
      <c r="B99" s="87" t="s">
        <v>3192</v>
      </c>
      <c r="C99" s="12" t="s">
        <v>1798</v>
      </c>
      <c r="D99" s="36" t="s">
        <v>3194</v>
      </c>
    </row>
    <row r="100" spans="1:6" ht="30" customHeight="1" x14ac:dyDescent="0.15">
      <c r="A100" s="54" t="s">
        <v>3191</v>
      </c>
      <c r="B100" s="55" t="s">
        <v>3192</v>
      </c>
      <c r="C100" s="12" t="s">
        <v>1798</v>
      </c>
      <c r="D100" s="57" t="s">
        <v>3194</v>
      </c>
    </row>
    <row r="101" spans="1:6" ht="30" customHeight="1" x14ac:dyDescent="0.15">
      <c r="A101" s="19" t="s">
        <v>1115</v>
      </c>
      <c r="B101" s="35" t="s">
        <v>1114</v>
      </c>
      <c r="C101" s="12" t="s">
        <v>282</v>
      </c>
      <c r="D101" s="36" t="s">
        <v>371</v>
      </c>
      <c r="F101" s="1" t="str">
        <f>IF(LENB(D101)&gt;27,"・",IF(LENB(B101)&gt;68,"・",""))</f>
        <v/>
      </c>
    </row>
    <row r="102" spans="1:6" ht="30" customHeight="1" x14ac:dyDescent="0.15">
      <c r="A102" s="19" t="s">
        <v>1607</v>
      </c>
      <c r="B102" s="35" t="s">
        <v>1606</v>
      </c>
      <c r="C102" s="12" t="s">
        <v>42</v>
      </c>
      <c r="D102" s="36" t="s">
        <v>1815</v>
      </c>
      <c r="F102" s="1" t="str">
        <f>IF(LENB(D102)&gt;27,"・",IF(LENB(B102)&gt;68,"・",""))</f>
        <v/>
      </c>
    </row>
    <row r="103" spans="1:6" ht="30" customHeight="1" x14ac:dyDescent="0.15">
      <c r="A103" s="19" t="s">
        <v>1107</v>
      </c>
      <c r="B103" s="35" t="s">
        <v>1106</v>
      </c>
      <c r="C103" s="12" t="s">
        <v>282</v>
      </c>
      <c r="D103" s="36" t="s">
        <v>378</v>
      </c>
      <c r="F103" s="1" t="str">
        <f>IF(LENB(D103)&gt;27,"・",IF(LENB(B103)&gt;68,"・",""))</f>
        <v/>
      </c>
    </row>
    <row r="104" spans="1:6" ht="30" customHeight="1" x14ac:dyDescent="0.15">
      <c r="A104" s="66" t="s">
        <v>2677</v>
      </c>
      <c r="B104" s="35" t="s">
        <v>2678</v>
      </c>
      <c r="C104" s="12" t="s">
        <v>2675</v>
      </c>
      <c r="D104" s="36" t="s">
        <v>2679</v>
      </c>
    </row>
    <row r="105" spans="1:6" ht="30" customHeight="1" x14ac:dyDescent="0.15">
      <c r="A105" s="19" t="s">
        <v>1841</v>
      </c>
      <c r="B105" s="35" t="s">
        <v>1842</v>
      </c>
      <c r="C105" s="12" t="s">
        <v>282</v>
      </c>
      <c r="D105" s="36" t="s">
        <v>1843</v>
      </c>
      <c r="F105" s="1" t="str">
        <f>IF(LENB(D105)&gt;27,"・",IF(LENB(B105)&gt;68,"・",""))</f>
        <v/>
      </c>
    </row>
    <row r="106" spans="1:6" ht="30" customHeight="1" x14ac:dyDescent="0.15">
      <c r="A106" s="19" t="s">
        <v>1104</v>
      </c>
      <c r="B106" s="35" t="s">
        <v>1103</v>
      </c>
      <c r="C106" s="12" t="s">
        <v>282</v>
      </c>
      <c r="D106" s="36" t="s">
        <v>402</v>
      </c>
      <c r="F106" s="1" t="str">
        <f>IF(LENB(D106)&gt;27,"・",IF(LENB(B106)&gt;68,"・",""))</f>
        <v/>
      </c>
    </row>
    <row r="107" spans="1:6" ht="30" customHeight="1" x14ac:dyDescent="0.15">
      <c r="A107" s="19" t="s">
        <v>131</v>
      </c>
      <c r="B107" s="12"/>
      <c r="C107" s="12" t="s">
        <v>282</v>
      </c>
      <c r="D107" s="36" t="s">
        <v>402</v>
      </c>
      <c r="F107" s="1" t="e">
        <f>IF(LENB(#REF!)&gt;27,"・",IF(LENB(#REF!)&gt;68,"・",""))</f>
        <v>#REF!</v>
      </c>
    </row>
    <row r="108" spans="1:6" s="2" customFormat="1" ht="30" customHeight="1" x14ac:dyDescent="0.15">
      <c r="A108" s="19" t="s">
        <v>6</v>
      </c>
      <c r="B108" s="35" t="s">
        <v>7</v>
      </c>
      <c r="C108" s="12" t="s">
        <v>282</v>
      </c>
      <c r="D108" s="36" t="s">
        <v>402</v>
      </c>
      <c r="E108" s="1"/>
      <c r="F108" s="1" t="str">
        <f>IF(LENB(D108)&gt;27,"・",IF(LENB(B108)&gt;68,"・",""))</f>
        <v/>
      </c>
    </row>
    <row r="109" spans="1:6" ht="30" customHeight="1" x14ac:dyDescent="0.15">
      <c r="A109" s="19" t="s">
        <v>3080</v>
      </c>
      <c r="B109" s="87" t="s">
        <v>3081</v>
      </c>
      <c r="C109" s="12" t="s">
        <v>1729</v>
      </c>
      <c r="D109" s="36" t="s">
        <v>3082</v>
      </c>
    </row>
    <row r="110" spans="1:6" ht="30" customHeight="1" x14ac:dyDescent="0.15">
      <c r="A110" s="19" t="s">
        <v>1100</v>
      </c>
      <c r="B110" s="35" t="s">
        <v>1099</v>
      </c>
      <c r="C110" s="12" t="s">
        <v>282</v>
      </c>
      <c r="D110" s="36" t="s">
        <v>310</v>
      </c>
      <c r="F110" s="1" t="str">
        <f>IF(LENB(D111)&gt;27,"・",IF(LENB(B111)&gt;68,"・",""))</f>
        <v>・</v>
      </c>
    </row>
    <row r="111" spans="1:6" ht="30" customHeight="1" x14ac:dyDescent="0.15">
      <c r="A111" s="54" t="s">
        <v>2764</v>
      </c>
      <c r="B111" s="87" t="s">
        <v>2765</v>
      </c>
      <c r="C111" s="12" t="s">
        <v>1798</v>
      </c>
      <c r="D111" s="36" t="s">
        <v>2766</v>
      </c>
    </row>
    <row r="112" spans="1:6" ht="30" customHeight="1" x14ac:dyDescent="0.15">
      <c r="A112" s="19" t="s">
        <v>1096</v>
      </c>
      <c r="B112" s="35" t="s">
        <v>1095</v>
      </c>
      <c r="C112" s="12" t="s">
        <v>282</v>
      </c>
      <c r="D112" s="36" t="s">
        <v>378</v>
      </c>
      <c r="F112" s="1" t="e">
        <f>IF(LENB(新規と中止薬!#REF!)&gt;27,"・",IF(LENB(新規と中止薬!#REF!)&gt;68,"・",""))</f>
        <v>#REF!</v>
      </c>
    </row>
    <row r="113" spans="1:6" ht="30" customHeight="1" x14ac:dyDescent="0.15">
      <c r="A113" s="54" t="s">
        <v>2413</v>
      </c>
      <c r="B113" s="55" t="s">
        <v>2411</v>
      </c>
      <c r="C113" s="12" t="s">
        <v>2394</v>
      </c>
      <c r="D113" s="57" t="s">
        <v>2412</v>
      </c>
    </row>
    <row r="114" spans="1:6" ht="30" customHeight="1" x14ac:dyDescent="0.15">
      <c r="A114" s="54" t="s">
        <v>2410</v>
      </c>
      <c r="B114" s="55" t="s">
        <v>2411</v>
      </c>
      <c r="C114" s="12" t="s">
        <v>2394</v>
      </c>
      <c r="D114" s="57" t="s">
        <v>2414</v>
      </c>
    </row>
    <row r="115" spans="1:6" ht="30" customHeight="1" x14ac:dyDescent="0.15">
      <c r="A115" s="37" t="s">
        <v>1846</v>
      </c>
      <c r="B115" s="38" t="s">
        <v>1094</v>
      </c>
      <c r="C115" s="39" t="s">
        <v>282</v>
      </c>
      <c r="D115" s="36" t="s">
        <v>1816</v>
      </c>
      <c r="F115" s="1" t="str">
        <f>IF(LENB(D116)&gt;27,"・",IF(LENB(B116)&gt;68,"・",""))</f>
        <v>・</v>
      </c>
    </row>
    <row r="116" spans="1:6" ht="30" customHeight="1" x14ac:dyDescent="0.15">
      <c r="A116" s="37" t="s">
        <v>1631</v>
      </c>
      <c r="B116" s="38" t="s">
        <v>1094</v>
      </c>
      <c r="C116" s="39" t="s">
        <v>282</v>
      </c>
      <c r="D116" s="36" t="s">
        <v>1816</v>
      </c>
      <c r="F116" s="1" t="str">
        <f>IF(LENB(D117)&gt;27,"・",IF(LENB(B117)&gt;68,"・",""))</f>
        <v>・</v>
      </c>
    </row>
    <row r="117" spans="1:6" ht="30" customHeight="1" x14ac:dyDescent="0.15">
      <c r="A117" s="37" t="s">
        <v>1789</v>
      </c>
      <c r="B117" s="38" t="s">
        <v>1094</v>
      </c>
      <c r="C117" s="39" t="s">
        <v>282</v>
      </c>
      <c r="D117" s="36" t="s">
        <v>1816</v>
      </c>
      <c r="F117" s="1" t="str">
        <f>IF(LENB(D118)&gt;27,"・",IF(LENB(B118)&gt;68,"・",""))</f>
        <v/>
      </c>
    </row>
    <row r="118" spans="1:6" ht="30" customHeight="1" x14ac:dyDescent="0.15">
      <c r="A118" s="19" t="s">
        <v>1092</v>
      </c>
      <c r="B118" s="35" t="s">
        <v>1091</v>
      </c>
      <c r="C118" s="12" t="s">
        <v>282</v>
      </c>
      <c r="D118" s="36" t="s">
        <v>378</v>
      </c>
      <c r="F118" s="1" t="str">
        <f>IF(LENB(D119)&gt;27,"・",IF(LENB(B119)&gt;68,"・",""))</f>
        <v/>
      </c>
    </row>
    <row r="119" spans="1:6" s="2" customFormat="1" ht="30" customHeight="1" x14ac:dyDescent="0.15">
      <c r="A119" s="54" t="s">
        <v>2423</v>
      </c>
      <c r="B119" s="55" t="s">
        <v>2436</v>
      </c>
      <c r="C119" s="12" t="s">
        <v>2432</v>
      </c>
      <c r="D119" s="57" t="s">
        <v>2437</v>
      </c>
      <c r="E119" s="1"/>
      <c r="F119" s="1"/>
    </row>
    <row r="120" spans="1:6" ht="30" customHeight="1" x14ac:dyDescent="0.15">
      <c r="A120" s="19" t="s">
        <v>1090</v>
      </c>
      <c r="B120" s="35" t="s">
        <v>1089</v>
      </c>
      <c r="C120" s="12" t="s">
        <v>282</v>
      </c>
      <c r="D120" s="36" t="s">
        <v>310</v>
      </c>
      <c r="F120" s="1" t="e">
        <f>IF(LENB(新規と中止薬!#REF!)&gt;27,"・",IF(LENB(新規と中止薬!#REF!)&gt;68,"・",""))</f>
        <v>#REF!</v>
      </c>
    </row>
    <row r="121" spans="1:6" ht="30" customHeight="1" x14ac:dyDescent="0.15">
      <c r="A121" s="54" t="s">
        <v>2396</v>
      </c>
      <c r="B121" s="55" t="s">
        <v>2397</v>
      </c>
      <c r="C121" s="12" t="s">
        <v>2394</v>
      </c>
      <c r="D121" s="57" t="s">
        <v>2398</v>
      </c>
    </row>
    <row r="122" spans="1:6" ht="30" customHeight="1" x14ac:dyDescent="0.15">
      <c r="A122" s="19" t="s">
        <v>3064</v>
      </c>
      <c r="B122" s="87" t="s">
        <v>3065</v>
      </c>
      <c r="C122" s="12" t="s">
        <v>1729</v>
      </c>
      <c r="D122" s="36" t="s">
        <v>3066</v>
      </c>
    </row>
    <row r="123" spans="1:6" ht="30" customHeight="1" x14ac:dyDescent="0.15">
      <c r="A123" s="19" t="s">
        <v>1082</v>
      </c>
      <c r="B123" s="35" t="s">
        <v>1081</v>
      </c>
      <c r="C123" s="12" t="s">
        <v>393</v>
      </c>
      <c r="D123" s="36" t="s">
        <v>292</v>
      </c>
      <c r="F123" s="1" t="e">
        <f>IF(LENB(新規と中止薬!#REF!)&gt;27,"・",IF(LENB(新規と中止薬!#REF!)&gt;68,"・",""))</f>
        <v>#REF!</v>
      </c>
    </row>
    <row r="124" spans="1:6" ht="30" customHeight="1" x14ac:dyDescent="0.15">
      <c r="A124" s="54" t="s">
        <v>2610</v>
      </c>
      <c r="B124" s="55" t="s">
        <v>2611</v>
      </c>
      <c r="C124" s="12" t="s">
        <v>2594</v>
      </c>
      <c r="D124" s="57" t="s">
        <v>2612</v>
      </c>
    </row>
    <row r="125" spans="1:6" ht="30" customHeight="1" x14ac:dyDescent="0.15">
      <c r="A125" s="54" t="s">
        <v>2348</v>
      </c>
      <c r="B125" s="55" t="s">
        <v>2363</v>
      </c>
      <c r="C125" s="12" t="s">
        <v>2362</v>
      </c>
      <c r="D125" s="68" t="s">
        <v>2364</v>
      </c>
    </row>
    <row r="126" spans="1:6" ht="30" customHeight="1" x14ac:dyDescent="0.15">
      <c r="A126" s="19" t="s">
        <v>2995</v>
      </c>
      <c r="B126" s="55" t="s">
        <v>2996</v>
      </c>
      <c r="C126" s="12" t="s">
        <v>2980</v>
      </c>
      <c r="D126" s="57" t="s">
        <v>2997</v>
      </c>
    </row>
    <row r="127" spans="1:6" ht="30" customHeight="1" x14ac:dyDescent="0.15">
      <c r="A127" s="19" t="s">
        <v>1079</v>
      </c>
      <c r="B127" s="35" t="s">
        <v>1078</v>
      </c>
      <c r="C127" s="12" t="s">
        <v>282</v>
      </c>
      <c r="D127" s="36" t="s">
        <v>292</v>
      </c>
      <c r="F127" s="1" t="str">
        <f>IF(LENB(D128)&gt;27,"・",IF(LENB(B128)&gt;68,"・",""))</f>
        <v/>
      </c>
    </row>
    <row r="128" spans="1:6" ht="30" customHeight="1" x14ac:dyDescent="0.15">
      <c r="A128" s="19" t="s">
        <v>1080</v>
      </c>
      <c r="B128" s="35" t="s">
        <v>1078</v>
      </c>
      <c r="C128" s="12" t="s">
        <v>282</v>
      </c>
      <c r="D128" s="36" t="s">
        <v>292</v>
      </c>
      <c r="F128" s="1" t="str">
        <f>IF(LENB(院外採用薬!D498)&gt;27,"・",IF(LENB(院外採用薬!B498)&gt;68,"・",""))</f>
        <v/>
      </c>
    </row>
    <row r="129" spans="1:6" ht="30" customHeight="1" x14ac:dyDescent="0.15">
      <c r="A129" s="19" t="s">
        <v>1073</v>
      </c>
      <c r="B129" s="35" t="s">
        <v>1072</v>
      </c>
      <c r="C129" s="12" t="s">
        <v>282</v>
      </c>
      <c r="D129" s="36" t="s">
        <v>378</v>
      </c>
      <c r="F129" s="1" t="str">
        <f>IF(LENB(D129)&gt;27,"・",IF(LENB(B129)&gt;68,"・",""))</f>
        <v/>
      </c>
    </row>
    <row r="130" spans="1:6" ht="30" customHeight="1" x14ac:dyDescent="0.15">
      <c r="A130" s="19" t="s">
        <v>1071</v>
      </c>
      <c r="B130" s="35" t="s">
        <v>1070</v>
      </c>
      <c r="C130" s="12" t="s">
        <v>282</v>
      </c>
      <c r="D130" s="36" t="s">
        <v>508</v>
      </c>
      <c r="F130" s="1" t="str">
        <f>IF(LENB(D130)&gt;27,"・",IF(LENB(B130)&gt;68,"・",""))</f>
        <v/>
      </c>
    </row>
    <row r="131" spans="1:6" ht="30" customHeight="1" x14ac:dyDescent="0.15">
      <c r="A131" s="19" t="s">
        <v>1069</v>
      </c>
      <c r="B131" s="35" t="s">
        <v>1068</v>
      </c>
      <c r="C131" s="12" t="s">
        <v>282</v>
      </c>
      <c r="D131" s="36" t="s">
        <v>374</v>
      </c>
      <c r="F131" s="1" t="str">
        <f>IF(LENB(D131)&gt;27,"・",IF(LENB(B131)&gt;68,"・",""))</f>
        <v/>
      </c>
    </row>
    <row r="132" spans="1:6" ht="30" customHeight="1" x14ac:dyDescent="0.15">
      <c r="A132" s="19" t="s">
        <v>2683</v>
      </c>
      <c r="B132" s="55" t="s">
        <v>2681</v>
      </c>
      <c r="C132" s="12" t="s">
        <v>2675</v>
      </c>
      <c r="D132" s="36" t="s">
        <v>2682</v>
      </c>
    </row>
    <row r="133" spans="1:6" ht="30" customHeight="1" x14ac:dyDescent="0.15">
      <c r="A133" s="19" t="s">
        <v>2680</v>
      </c>
      <c r="B133" s="35" t="s">
        <v>2681</v>
      </c>
      <c r="C133" s="12" t="s">
        <v>2675</v>
      </c>
      <c r="D133" s="36" t="s">
        <v>2682</v>
      </c>
    </row>
    <row r="134" spans="1:6" ht="30" customHeight="1" x14ac:dyDescent="0.15">
      <c r="A134" s="19" t="s">
        <v>1792</v>
      </c>
      <c r="B134" s="35" t="s">
        <v>580</v>
      </c>
      <c r="C134" s="12" t="s">
        <v>393</v>
      </c>
      <c r="D134" s="36" t="s">
        <v>579</v>
      </c>
      <c r="F134" s="1" t="str">
        <f>IF(LENB(D134)&gt;27,"・",IF(LENB(B134)&gt;68,"・",""))</f>
        <v/>
      </c>
    </row>
    <row r="135" spans="1:6" ht="30" customHeight="1" x14ac:dyDescent="0.15">
      <c r="A135" s="19" t="s">
        <v>136</v>
      </c>
      <c r="B135" s="67" t="s">
        <v>1066</v>
      </c>
      <c r="C135" s="12" t="s">
        <v>282</v>
      </c>
      <c r="D135" s="36" t="s">
        <v>321</v>
      </c>
      <c r="E135" s="3" t="str">
        <f>IF(LENB(D135)&gt;95,"・","")</f>
        <v/>
      </c>
    </row>
    <row r="136" spans="1:6" ht="30" customHeight="1" x14ac:dyDescent="0.15">
      <c r="A136" s="19" t="s">
        <v>1067</v>
      </c>
      <c r="B136" s="35" t="s">
        <v>1066</v>
      </c>
      <c r="C136" s="12" t="s">
        <v>282</v>
      </c>
      <c r="D136" s="36" t="s">
        <v>321</v>
      </c>
      <c r="F136" s="1" t="str">
        <f>IF(LENB(D136)&gt;27,"・",IF(LENB(B136)&gt;68,"・",""))</f>
        <v/>
      </c>
    </row>
    <row r="137" spans="1:6" ht="30" customHeight="1" x14ac:dyDescent="0.15">
      <c r="A137" s="19" t="s">
        <v>8</v>
      </c>
      <c r="B137" s="35" t="s">
        <v>9</v>
      </c>
      <c r="C137" s="12" t="s">
        <v>282</v>
      </c>
      <c r="D137" s="36" t="s">
        <v>1573</v>
      </c>
      <c r="F137" s="1" t="str">
        <f>IF(LENB(D137)&gt;27,"・",IF(LENB(B137)&gt;68,"・",""))</f>
        <v/>
      </c>
    </row>
    <row r="138" spans="1:6" ht="21.95" customHeight="1" x14ac:dyDescent="0.15">
      <c r="A138" s="19" t="s">
        <v>1064</v>
      </c>
      <c r="B138" s="35" t="s">
        <v>1063</v>
      </c>
      <c r="C138" s="12" t="s">
        <v>282</v>
      </c>
      <c r="D138" s="36" t="s">
        <v>327</v>
      </c>
      <c r="F138" s="1" t="str">
        <f>IF(LENB(D138)&gt;27,"・",IF(LENB(B138)&gt;68,"・",""))</f>
        <v/>
      </c>
    </row>
    <row r="139" spans="1:6" ht="30" customHeight="1" x14ac:dyDescent="0.15">
      <c r="A139" s="19" t="s">
        <v>137</v>
      </c>
      <c r="B139" s="67" t="s">
        <v>876</v>
      </c>
      <c r="C139" s="12" t="s">
        <v>282</v>
      </c>
      <c r="D139" s="36" t="s">
        <v>321</v>
      </c>
    </row>
    <row r="140" spans="1:6" ht="30" customHeight="1" x14ac:dyDescent="0.15">
      <c r="A140" s="19" t="s">
        <v>1062</v>
      </c>
      <c r="B140" s="35" t="s">
        <v>1060</v>
      </c>
      <c r="C140" s="12" t="s">
        <v>282</v>
      </c>
      <c r="D140" s="36" t="s">
        <v>327</v>
      </c>
      <c r="F140" s="1" t="str">
        <f t="shared" ref="F140:F145" si="5">IF(LENB(D140)&gt;27,"・",IF(LENB(B140)&gt;68,"・",""))</f>
        <v/>
      </c>
    </row>
    <row r="141" spans="1:6" ht="30" customHeight="1" x14ac:dyDescent="0.15">
      <c r="A141" s="19" t="s">
        <v>1061</v>
      </c>
      <c r="B141" s="35" t="s">
        <v>1060</v>
      </c>
      <c r="C141" s="12" t="s">
        <v>282</v>
      </c>
      <c r="D141" s="36" t="s">
        <v>327</v>
      </c>
      <c r="F141" s="1" t="str">
        <f t="shared" si="5"/>
        <v/>
      </c>
    </row>
    <row r="142" spans="1:6" ht="30" customHeight="1" x14ac:dyDescent="0.15">
      <c r="A142" s="19" t="s">
        <v>1059</v>
      </c>
      <c r="B142" s="35" t="s">
        <v>328</v>
      </c>
      <c r="C142" s="12" t="s">
        <v>393</v>
      </c>
      <c r="D142" s="36" t="s">
        <v>327</v>
      </c>
      <c r="F142" s="1" t="str">
        <f t="shared" si="5"/>
        <v/>
      </c>
    </row>
    <row r="143" spans="1:6" ht="30" customHeight="1" x14ac:dyDescent="0.15">
      <c r="A143" s="40" t="s">
        <v>1713</v>
      </c>
      <c r="B143" s="41" t="s">
        <v>799</v>
      </c>
      <c r="C143" s="39" t="s">
        <v>393</v>
      </c>
      <c r="D143" s="42" t="s">
        <v>374</v>
      </c>
      <c r="F143" s="1" t="str">
        <f t="shared" si="5"/>
        <v/>
      </c>
    </row>
    <row r="144" spans="1:6" ht="30" customHeight="1" x14ac:dyDescent="0.15">
      <c r="A144" s="40" t="s">
        <v>1714</v>
      </c>
      <c r="B144" s="41" t="s">
        <v>799</v>
      </c>
      <c r="C144" s="39" t="s">
        <v>393</v>
      </c>
      <c r="D144" s="42" t="s">
        <v>374</v>
      </c>
      <c r="F144" s="1" t="str">
        <f t="shared" si="5"/>
        <v/>
      </c>
    </row>
    <row r="145" spans="1:6" ht="30" customHeight="1" x14ac:dyDescent="0.15">
      <c r="A145" s="40" t="s">
        <v>1712</v>
      </c>
      <c r="B145" s="41" t="s">
        <v>799</v>
      </c>
      <c r="C145" s="39" t="s">
        <v>393</v>
      </c>
      <c r="D145" s="42" t="s">
        <v>374</v>
      </c>
      <c r="F145" s="1" t="str">
        <f t="shared" si="5"/>
        <v/>
      </c>
    </row>
    <row r="146" spans="1:6" ht="30" customHeight="1" x14ac:dyDescent="0.15">
      <c r="A146" s="54" t="s">
        <v>1921</v>
      </c>
      <c r="B146" s="35" t="s">
        <v>1940</v>
      </c>
      <c r="C146" s="12" t="s">
        <v>1729</v>
      </c>
      <c r="D146" s="36" t="s">
        <v>1943</v>
      </c>
    </row>
    <row r="147" spans="1:6" ht="30" customHeight="1" x14ac:dyDescent="0.15">
      <c r="A147" s="19" t="s">
        <v>1058</v>
      </c>
      <c r="B147" s="35" t="s">
        <v>1057</v>
      </c>
      <c r="C147" s="12" t="s">
        <v>282</v>
      </c>
      <c r="D147" s="36" t="s">
        <v>327</v>
      </c>
      <c r="F147" s="1" t="str">
        <f>IF(LENB(D147)&gt;27,"・",IF(LENB(B147)&gt;68,"・",""))</f>
        <v/>
      </c>
    </row>
    <row r="148" spans="1:6" ht="30" customHeight="1" x14ac:dyDescent="0.15">
      <c r="A148" s="37" t="s">
        <v>1661</v>
      </c>
      <c r="B148" s="38" t="s">
        <v>1251</v>
      </c>
      <c r="C148" s="39" t="s">
        <v>393</v>
      </c>
      <c r="D148" s="36" t="s">
        <v>327</v>
      </c>
      <c r="F148" s="1" t="str">
        <f>IF(LENB(D148)&gt;27,"・",IF(LENB(B148)&gt;68,"・",""))</f>
        <v/>
      </c>
    </row>
    <row r="149" spans="1:6" ht="30" customHeight="1" x14ac:dyDescent="0.15">
      <c r="A149" s="37" t="s">
        <v>1660</v>
      </c>
      <c r="B149" s="38" t="s">
        <v>1251</v>
      </c>
      <c r="C149" s="39" t="s">
        <v>393</v>
      </c>
      <c r="D149" s="36" t="s">
        <v>327</v>
      </c>
      <c r="F149" s="1" t="str">
        <f>IF(LENB(D149)&gt;27,"・",IF(LENB(B149)&gt;68,"・",""))</f>
        <v/>
      </c>
    </row>
    <row r="150" spans="1:6" ht="30" customHeight="1" x14ac:dyDescent="0.15">
      <c r="A150" s="19" t="s">
        <v>68</v>
      </c>
      <c r="B150" s="35" t="s">
        <v>69</v>
      </c>
      <c r="C150" s="12" t="s">
        <v>59</v>
      </c>
      <c r="D150" s="36" t="s">
        <v>70</v>
      </c>
      <c r="F150" s="1" t="str">
        <f>IF(LENB(D150)&gt;27,"・",IF(LENB(B150)&gt;68,"・",""))</f>
        <v/>
      </c>
    </row>
    <row r="151" spans="1:6" ht="30" customHeight="1" x14ac:dyDescent="0.15">
      <c r="A151" s="19" t="s">
        <v>1056</v>
      </c>
      <c r="B151" s="35" t="s">
        <v>1055</v>
      </c>
      <c r="C151" s="12" t="s">
        <v>393</v>
      </c>
      <c r="D151" s="36" t="s">
        <v>289</v>
      </c>
      <c r="F151" s="1" t="str">
        <f>IF(LENB(D151)&gt;27,"・",IF(LENB(B151)&gt;68,"・",""))</f>
        <v>・</v>
      </c>
    </row>
    <row r="152" spans="1:6" ht="30" customHeight="1" x14ac:dyDescent="0.15">
      <c r="A152" s="19" t="s">
        <v>138</v>
      </c>
      <c r="B152" s="12" t="s">
        <v>2002</v>
      </c>
      <c r="C152" s="12" t="s">
        <v>393</v>
      </c>
      <c r="D152" s="36" t="s">
        <v>289</v>
      </c>
    </row>
    <row r="153" spans="1:6" ht="30" customHeight="1" x14ac:dyDescent="0.15">
      <c r="A153" s="53" t="s">
        <v>1657</v>
      </c>
      <c r="B153" s="45" t="s">
        <v>587</v>
      </c>
      <c r="C153" s="53" t="s">
        <v>393</v>
      </c>
      <c r="D153" s="45" t="s">
        <v>327</v>
      </c>
      <c r="F153" s="1" t="str">
        <f t="shared" ref="F153:F162" si="6">IF(LENB(D153)&gt;27,"・",IF(LENB(B153)&gt;68,"・",""))</f>
        <v/>
      </c>
    </row>
    <row r="154" spans="1:6" ht="30" customHeight="1" x14ac:dyDescent="0.15">
      <c r="A154" s="37" t="s">
        <v>1656</v>
      </c>
      <c r="B154" s="38" t="s">
        <v>587</v>
      </c>
      <c r="C154" s="39" t="s">
        <v>393</v>
      </c>
      <c r="D154" s="36" t="s">
        <v>327</v>
      </c>
      <c r="F154" s="1" t="str">
        <f t="shared" si="6"/>
        <v/>
      </c>
    </row>
    <row r="155" spans="1:6" ht="30" customHeight="1" x14ac:dyDescent="0.15">
      <c r="A155" s="19" t="s">
        <v>1054</v>
      </c>
      <c r="B155" s="35" t="s">
        <v>1053</v>
      </c>
      <c r="C155" s="12" t="s">
        <v>282</v>
      </c>
      <c r="D155" s="36" t="s">
        <v>954</v>
      </c>
      <c r="F155" s="1" t="str">
        <f t="shared" si="6"/>
        <v/>
      </c>
    </row>
    <row r="156" spans="1:6" ht="30" customHeight="1" x14ac:dyDescent="0.15">
      <c r="A156" s="19" t="s">
        <v>1569</v>
      </c>
      <c r="B156" s="35" t="s">
        <v>1570</v>
      </c>
      <c r="C156" s="12" t="s">
        <v>282</v>
      </c>
      <c r="D156" s="36" t="s">
        <v>1573</v>
      </c>
      <c r="F156" s="1" t="str">
        <f t="shared" si="6"/>
        <v/>
      </c>
    </row>
    <row r="157" spans="1:6" ht="30" customHeight="1" x14ac:dyDescent="0.15">
      <c r="A157" s="19" t="s">
        <v>1602</v>
      </c>
      <c r="B157" s="35" t="s">
        <v>1601</v>
      </c>
      <c r="C157" s="12" t="s">
        <v>59</v>
      </c>
      <c r="D157" s="36" t="s">
        <v>1600</v>
      </c>
      <c r="F157" s="1" t="str">
        <f t="shared" si="6"/>
        <v/>
      </c>
    </row>
    <row r="158" spans="1:6" ht="30" customHeight="1" x14ac:dyDescent="0.15">
      <c r="A158" s="19" t="s">
        <v>1051</v>
      </c>
      <c r="B158" s="35" t="s">
        <v>1050</v>
      </c>
      <c r="C158" s="12" t="s">
        <v>282</v>
      </c>
      <c r="D158" s="36" t="s">
        <v>463</v>
      </c>
      <c r="F158" s="1" t="str">
        <f t="shared" si="6"/>
        <v/>
      </c>
    </row>
    <row r="159" spans="1:6" ht="30" customHeight="1" x14ac:dyDescent="0.15">
      <c r="A159" s="19" t="s">
        <v>1049</v>
      </c>
      <c r="B159" s="35" t="s">
        <v>1048</v>
      </c>
      <c r="C159" s="12" t="s">
        <v>282</v>
      </c>
      <c r="D159" s="36" t="s">
        <v>302</v>
      </c>
      <c r="F159" s="1" t="str">
        <f t="shared" si="6"/>
        <v/>
      </c>
    </row>
    <row r="160" spans="1:6" ht="30" customHeight="1" x14ac:dyDescent="0.15">
      <c r="A160" s="19" t="s">
        <v>1844</v>
      </c>
      <c r="B160" s="35" t="s">
        <v>1845</v>
      </c>
      <c r="C160" s="12" t="s">
        <v>282</v>
      </c>
      <c r="D160" s="36" t="s">
        <v>1843</v>
      </c>
      <c r="F160" s="1" t="str">
        <f t="shared" si="6"/>
        <v/>
      </c>
    </row>
    <row r="161" spans="1:6" ht="30" customHeight="1" x14ac:dyDescent="0.15">
      <c r="A161" s="19" t="s">
        <v>1043</v>
      </c>
      <c r="B161" s="35" t="s">
        <v>1042</v>
      </c>
      <c r="C161" s="12" t="s">
        <v>282</v>
      </c>
      <c r="D161" s="36" t="s">
        <v>378</v>
      </c>
      <c r="F161" s="1" t="str">
        <f t="shared" si="6"/>
        <v/>
      </c>
    </row>
    <row r="162" spans="1:6" ht="30" customHeight="1" x14ac:dyDescent="0.15">
      <c r="A162" s="37" t="s">
        <v>1666</v>
      </c>
      <c r="B162" s="38" t="s">
        <v>1042</v>
      </c>
      <c r="C162" s="39" t="s">
        <v>393</v>
      </c>
      <c r="D162" s="36" t="s">
        <v>378</v>
      </c>
      <c r="F162" s="1" t="str">
        <f t="shared" si="6"/>
        <v/>
      </c>
    </row>
    <row r="163" spans="1:6" ht="30" customHeight="1" x14ac:dyDescent="0.15">
      <c r="A163" s="101" t="s">
        <v>2946</v>
      </c>
      <c r="B163" s="103" t="s">
        <v>2947</v>
      </c>
      <c r="C163" s="12" t="s">
        <v>1729</v>
      </c>
      <c r="D163" s="105" t="s">
        <v>2948</v>
      </c>
    </row>
    <row r="164" spans="1:6" ht="30" customHeight="1" x14ac:dyDescent="0.15">
      <c r="A164" s="16" t="s">
        <v>1041</v>
      </c>
      <c r="B164" s="43" t="s">
        <v>1040</v>
      </c>
      <c r="C164" s="16" t="s">
        <v>282</v>
      </c>
      <c r="D164" s="45" t="s">
        <v>394</v>
      </c>
      <c r="F164" s="1" t="str">
        <f>IF(LENB(D164)&gt;27,"・",IF(LENB(B164)&gt;68,"・",""))</f>
        <v/>
      </c>
    </row>
    <row r="165" spans="1:6" ht="30" customHeight="1" x14ac:dyDescent="0.15">
      <c r="A165" s="19" t="s">
        <v>1039</v>
      </c>
      <c r="B165" s="35" t="s">
        <v>1038</v>
      </c>
      <c r="C165" s="12" t="s">
        <v>282</v>
      </c>
      <c r="D165" s="36" t="s">
        <v>474</v>
      </c>
      <c r="F165" s="1" t="str">
        <f>IF(LENB(D165)&gt;27,"・",IF(LENB(B165)&gt;68,"・",""))</f>
        <v/>
      </c>
    </row>
    <row r="166" spans="1:6" ht="30" customHeight="1" x14ac:dyDescent="0.15">
      <c r="A166" s="19" t="s">
        <v>1037</v>
      </c>
      <c r="B166" s="35" t="s">
        <v>1036</v>
      </c>
      <c r="C166" s="12" t="s">
        <v>282</v>
      </c>
      <c r="D166" s="36" t="s">
        <v>323</v>
      </c>
      <c r="F166" s="1" t="str">
        <f>IF(LENB(D166)&gt;27,"・",IF(LENB(B166)&gt;68,"・",""))</f>
        <v/>
      </c>
    </row>
    <row r="167" spans="1:6" ht="30" customHeight="1" x14ac:dyDescent="0.15">
      <c r="A167" s="19" t="s">
        <v>1035</v>
      </c>
      <c r="B167" s="35" t="s">
        <v>1034</v>
      </c>
      <c r="C167" s="12" t="s">
        <v>282</v>
      </c>
      <c r="D167" s="36" t="s">
        <v>310</v>
      </c>
      <c r="F167" s="1" t="str">
        <f>IF(LENB(D167)&gt;27,"・",IF(LENB(B167)&gt;68,"・",""))</f>
        <v/>
      </c>
    </row>
    <row r="168" spans="1:6" ht="30" customHeight="1" x14ac:dyDescent="0.15">
      <c r="A168" s="19" t="s">
        <v>1033</v>
      </c>
      <c r="B168" s="35" t="s">
        <v>1032</v>
      </c>
      <c r="C168" s="12" t="s">
        <v>282</v>
      </c>
      <c r="D168" s="36" t="s">
        <v>463</v>
      </c>
      <c r="F168" s="1" t="e">
        <f>IF(LENB(新規と中止薬!#REF!)&gt;27,"・",IF(LENB(新規と中止薬!#REF!)&gt;68,"・",""))</f>
        <v>#REF!</v>
      </c>
    </row>
    <row r="169" spans="1:6" ht="30" customHeight="1" x14ac:dyDescent="0.15">
      <c r="A169" s="101" t="s">
        <v>2937</v>
      </c>
      <c r="B169" s="103" t="s">
        <v>2938</v>
      </c>
      <c r="C169" s="12" t="s">
        <v>1729</v>
      </c>
      <c r="D169" s="105" t="s">
        <v>2939</v>
      </c>
    </row>
    <row r="170" spans="1:6" ht="30" customHeight="1" x14ac:dyDescent="0.15">
      <c r="A170" s="19" t="s">
        <v>1031</v>
      </c>
      <c r="B170" s="35" t="s">
        <v>1030</v>
      </c>
      <c r="C170" s="12" t="s">
        <v>282</v>
      </c>
      <c r="D170" s="36" t="s">
        <v>402</v>
      </c>
      <c r="F170" s="1" t="e">
        <f>IF(LENB(新規と中止薬!#REF!)&gt;27,"・",IF(LENB(新規と中止薬!#REF!)&gt;68,"・",""))</f>
        <v>#REF!</v>
      </c>
    </row>
    <row r="171" spans="1:6" ht="30" customHeight="1" x14ac:dyDescent="0.15">
      <c r="A171" s="19" t="s">
        <v>1029</v>
      </c>
      <c r="B171" s="35" t="s">
        <v>1028</v>
      </c>
      <c r="C171" s="12" t="s">
        <v>1817</v>
      </c>
      <c r="D171" s="36" t="s">
        <v>463</v>
      </c>
      <c r="F171" s="1" t="str">
        <f>IF(LENB(D170)&gt;27,"・",IF(LENB(B170)&gt;68,"・",""))</f>
        <v/>
      </c>
    </row>
    <row r="172" spans="1:6" ht="30" customHeight="1" x14ac:dyDescent="0.15">
      <c r="A172" s="4" t="s">
        <v>2548</v>
      </c>
      <c r="B172" s="31" t="s">
        <v>2549</v>
      </c>
      <c r="C172" s="16" t="s">
        <v>2545</v>
      </c>
      <c r="D172" s="32" t="s">
        <v>2550</v>
      </c>
      <c r="F172" s="1" t="str">
        <f>IF(LENB(D167)&gt;27,"・",IF(LENB(B167)&gt;68,"・",""))</f>
        <v/>
      </c>
    </row>
    <row r="173" spans="1:6" ht="30" customHeight="1" x14ac:dyDescent="0.15">
      <c r="A173" s="54" t="s">
        <v>2351</v>
      </c>
      <c r="B173" s="55" t="s">
        <v>2365</v>
      </c>
      <c r="C173" s="12" t="s">
        <v>2362</v>
      </c>
      <c r="D173" s="57" t="s">
        <v>2366</v>
      </c>
      <c r="F173" s="1" t="str">
        <f>IF(LENB(D172)&gt;27,"・",IF(LENB(B172)&gt;68,"・",""))</f>
        <v/>
      </c>
    </row>
    <row r="174" spans="1:6" ht="30" customHeight="1" x14ac:dyDescent="0.15">
      <c r="A174" s="54" t="s">
        <v>2352</v>
      </c>
      <c r="B174" s="55" t="s">
        <v>2365</v>
      </c>
      <c r="C174" s="12" t="s">
        <v>2362</v>
      </c>
      <c r="D174" s="57" t="s">
        <v>2366</v>
      </c>
      <c r="F174" s="1" t="e">
        <f>IF(LENB(新規と中止薬!#REF!)&gt;27,"・",IF(LENB(新規と中止薬!#REF!)&gt;68,"・",""))</f>
        <v>#REF!</v>
      </c>
    </row>
    <row r="175" spans="1:6" ht="30" customHeight="1" x14ac:dyDescent="0.15">
      <c r="A175" s="19" t="s">
        <v>1022</v>
      </c>
      <c r="B175" s="35" t="s">
        <v>1021</v>
      </c>
      <c r="C175" s="12" t="s">
        <v>282</v>
      </c>
      <c r="D175" s="36" t="s">
        <v>468</v>
      </c>
      <c r="F175" s="1" t="str">
        <f>IF(LENB(D173)&gt;27,"・",IF(LENB(B173)&gt;68,"・",""))</f>
        <v/>
      </c>
    </row>
    <row r="176" spans="1:6" ht="30" customHeight="1" x14ac:dyDescent="0.15">
      <c r="A176" s="19" t="s">
        <v>1020</v>
      </c>
      <c r="B176" s="35" t="s">
        <v>1019</v>
      </c>
      <c r="C176" s="12" t="s">
        <v>282</v>
      </c>
      <c r="D176" s="36" t="s">
        <v>394</v>
      </c>
    </row>
    <row r="177" spans="1:6" ht="30" customHeight="1" x14ac:dyDescent="0.15">
      <c r="A177" s="54" t="s">
        <v>2710</v>
      </c>
      <c r="B177" s="67" t="s">
        <v>1340</v>
      </c>
      <c r="C177" s="12" t="s">
        <v>2711</v>
      </c>
      <c r="D177" s="36" t="s">
        <v>2712</v>
      </c>
    </row>
    <row r="178" spans="1:6" ht="30" customHeight="1" x14ac:dyDescent="0.15">
      <c r="A178" s="19" t="s">
        <v>1017</v>
      </c>
      <c r="B178" s="35" t="s">
        <v>1016</v>
      </c>
      <c r="C178" s="12" t="s">
        <v>282</v>
      </c>
      <c r="D178" s="36" t="s">
        <v>358</v>
      </c>
    </row>
    <row r="179" spans="1:6" ht="30" customHeight="1" x14ac:dyDescent="0.15">
      <c r="A179" s="19" t="s">
        <v>1015</v>
      </c>
      <c r="B179" s="35" t="s">
        <v>1014</v>
      </c>
      <c r="C179" s="12" t="s">
        <v>282</v>
      </c>
      <c r="D179" s="36" t="s">
        <v>950</v>
      </c>
      <c r="F179" s="1" t="str">
        <f>IF(LENB(D177)&gt;27,"・",IF(LENB(B177)&gt;68,"・",""))</f>
        <v/>
      </c>
    </row>
    <row r="180" spans="1:6" ht="30" customHeight="1" x14ac:dyDescent="0.15">
      <c r="A180" s="19" t="s">
        <v>1013</v>
      </c>
      <c r="B180" s="35" t="s">
        <v>1012</v>
      </c>
      <c r="C180" s="12" t="s">
        <v>282</v>
      </c>
      <c r="D180" s="36" t="s">
        <v>327</v>
      </c>
      <c r="F180" s="1" t="str">
        <f>IF(LENB(D178)&gt;27,"・",IF(LENB(B178)&gt;68,"・",""))</f>
        <v/>
      </c>
    </row>
    <row r="181" spans="1:6" ht="30" customHeight="1" x14ac:dyDescent="0.15">
      <c r="A181" s="19" t="s">
        <v>1011</v>
      </c>
      <c r="B181" s="35" t="s">
        <v>1010</v>
      </c>
      <c r="C181" s="12" t="s">
        <v>282</v>
      </c>
      <c r="D181" s="36" t="s">
        <v>327</v>
      </c>
      <c r="F181" s="1" t="str">
        <f>IF(LENB(D179)&gt;27,"・",IF(LENB(B179)&gt;68,"・",""))</f>
        <v/>
      </c>
    </row>
    <row r="182" spans="1:6" ht="30" customHeight="1" x14ac:dyDescent="0.15">
      <c r="A182" s="19" t="s">
        <v>1009</v>
      </c>
      <c r="B182" s="35" t="s">
        <v>1008</v>
      </c>
      <c r="C182" s="12" t="s">
        <v>282</v>
      </c>
      <c r="D182" s="36" t="s">
        <v>508</v>
      </c>
      <c r="F182" s="1" t="str">
        <f>IF(LENB(D181)&gt;27,"・",IF(LENB(B181)&gt;68,"・",""))</f>
        <v/>
      </c>
    </row>
    <row r="183" spans="1:6" ht="30" customHeight="1" x14ac:dyDescent="0.15">
      <c r="A183" s="19" t="s">
        <v>1006</v>
      </c>
      <c r="B183" s="35" t="s">
        <v>1005</v>
      </c>
      <c r="C183" s="12" t="s">
        <v>282</v>
      </c>
      <c r="D183" s="36" t="s">
        <v>427</v>
      </c>
      <c r="F183" s="1" t="e">
        <f>IF(LENB(新規と中止薬!#REF!)&gt;27,"・",IF(LENB(新規と中止薬!#REF!)&gt;68,"・",""))</f>
        <v>#REF!</v>
      </c>
    </row>
    <row r="184" spans="1:6" ht="30" customHeight="1" x14ac:dyDescent="0.15">
      <c r="A184" s="19" t="s">
        <v>1004</v>
      </c>
      <c r="B184" s="35" t="s">
        <v>1003</v>
      </c>
      <c r="C184" s="12" t="s">
        <v>282</v>
      </c>
      <c r="D184" s="36" t="s">
        <v>307</v>
      </c>
      <c r="F184" s="1" t="str">
        <f t="shared" ref="F184:F190" si="7">IF(LENB(D182)&gt;27,"・",IF(LENB(B182)&gt;68,"・",""))</f>
        <v/>
      </c>
    </row>
    <row r="185" spans="1:6" ht="30" customHeight="1" x14ac:dyDescent="0.15">
      <c r="A185" s="19" t="s">
        <v>1002</v>
      </c>
      <c r="B185" s="35" t="s">
        <v>1000</v>
      </c>
      <c r="C185" s="12" t="s">
        <v>282</v>
      </c>
      <c r="D185" s="36" t="s">
        <v>346</v>
      </c>
      <c r="F185" s="1" t="str">
        <f t="shared" si="7"/>
        <v/>
      </c>
    </row>
    <row r="186" spans="1:6" ht="30" customHeight="1" x14ac:dyDescent="0.15">
      <c r="A186" s="19" t="s">
        <v>1001</v>
      </c>
      <c r="B186" s="35" t="s">
        <v>1000</v>
      </c>
      <c r="C186" s="12" t="s">
        <v>282</v>
      </c>
      <c r="D186" s="36" t="s">
        <v>346</v>
      </c>
      <c r="F186" s="1" t="str">
        <f t="shared" si="7"/>
        <v>・</v>
      </c>
    </row>
    <row r="187" spans="1:6" ht="30" customHeight="1" x14ac:dyDescent="0.15">
      <c r="A187" s="19" t="s">
        <v>999</v>
      </c>
      <c r="B187" s="35" t="s">
        <v>998</v>
      </c>
      <c r="C187" s="12" t="s">
        <v>282</v>
      </c>
      <c r="D187" s="36" t="s">
        <v>346</v>
      </c>
      <c r="F187" s="1" t="str">
        <f t="shared" si="7"/>
        <v>・</v>
      </c>
    </row>
    <row r="188" spans="1:6" ht="30" customHeight="1" x14ac:dyDescent="0.15">
      <c r="A188" s="19" t="s">
        <v>997</v>
      </c>
      <c r="B188" s="35" t="s">
        <v>996</v>
      </c>
      <c r="C188" s="12" t="s">
        <v>282</v>
      </c>
      <c r="D188" s="36" t="s">
        <v>637</v>
      </c>
      <c r="F188" s="1" t="str">
        <f t="shared" si="7"/>
        <v>・</v>
      </c>
    </row>
    <row r="189" spans="1:6" ht="30" customHeight="1" x14ac:dyDescent="0.15">
      <c r="A189" s="54" t="s">
        <v>2402</v>
      </c>
      <c r="B189" s="55" t="s">
        <v>2403</v>
      </c>
      <c r="C189" s="12" t="s">
        <v>2394</v>
      </c>
      <c r="D189" s="57" t="s">
        <v>2404</v>
      </c>
      <c r="F189" s="1" t="str">
        <f t="shared" si="7"/>
        <v>・</v>
      </c>
    </row>
    <row r="190" spans="1:6" ht="30" customHeight="1" x14ac:dyDescent="0.15">
      <c r="A190" s="19" t="s">
        <v>994</v>
      </c>
      <c r="B190" s="35" t="s">
        <v>993</v>
      </c>
      <c r="C190" s="12" t="s">
        <v>282</v>
      </c>
      <c r="D190" s="36" t="s">
        <v>304</v>
      </c>
      <c r="F190" s="1" t="str">
        <f t="shared" si="7"/>
        <v/>
      </c>
    </row>
    <row r="191" spans="1:6" ht="30" customHeight="1" x14ac:dyDescent="0.15">
      <c r="A191" s="54" t="s">
        <v>2489</v>
      </c>
      <c r="B191" s="55" t="s">
        <v>2511</v>
      </c>
      <c r="C191" s="12" t="s">
        <v>2505</v>
      </c>
      <c r="D191" s="57" t="s">
        <v>2510</v>
      </c>
      <c r="F191" s="1" t="e">
        <f>IF(LENB(新規と中止薬!#REF!)&gt;27,"・",IF(LENB(新規と中止薬!#REF!)&gt;68,"・",""))</f>
        <v>#REF!</v>
      </c>
    </row>
    <row r="192" spans="1:6" ht="30" customHeight="1" x14ac:dyDescent="0.15">
      <c r="A192" s="19" t="s">
        <v>987</v>
      </c>
      <c r="B192" s="35" t="s">
        <v>986</v>
      </c>
      <c r="C192" s="12" t="s">
        <v>282</v>
      </c>
      <c r="D192" s="36" t="s">
        <v>378</v>
      </c>
      <c r="F192" s="1" t="e">
        <f>IF(LENB(新規と中止薬!#REF!)&gt;27,"・",IF(LENB(新規と中止薬!#REF!)&gt;68,"・",""))</f>
        <v>#REF!</v>
      </c>
    </row>
    <row r="193" spans="1:6" ht="30" customHeight="1" x14ac:dyDescent="0.15">
      <c r="A193" s="19" t="s">
        <v>983</v>
      </c>
      <c r="B193" s="35" t="s">
        <v>983</v>
      </c>
      <c r="C193" s="12" t="s">
        <v>282</v>
      </c>
      <c r="D193" s="36" t="s">
        <v>551</v>
      </c>
      <c r="F193" s="1" t="e">
        <f>IF(LENB(新規と中止薬!#REF!)&gt;27,"・",IF(LENB(新規と中止薬!#REF!)&gt;68,"・",""))</f>
        <v>#REF!</v>
      </c>
    </row>
    <row r="194" spans="1:6" ht="30" customHeight="1" x14ac:dyDescent="0.15">
      <c r="A194" s="54" t="s">
        <v>2491</v>
      </c>
      <c r="B194" s="55" t="s">
        <v>2516</v>
      </c>
      <c r="C194" s="12" t="s">
        <v>2507</v>
      </c>
      <c r="D194" s="57" t="s">
        <v>2515</v>
      </c>
      <c r="F194" s="1" t="e">
        <f>IF(LENB(#REF!)&gt;27,"・",IF(LENB(#REF!)&gt;68,"・",""))</f>
        <v>#REF!</v>
      </c>
    </row>
    <row r="195" spans="1:6" ht="30" customHeight="1" x14ac:dyDescent="0.15">
      <c r="A195" s="19" t="s">
        <v>1725</v>
      </c>
      <c r="B195" s="12" t="s">
        <v>736</v>
      </c>
      <c r="C195" s="41" t="s">
        <v>1729</v>
      </c>
      <c r="D195" s="20" t="s">
        <v>1731</v>
      </c>
      <c r="F195" s="1" t="str">
        <f>IF(LENB(D193)&gt;27,"・",IF(LENB(B193)&gt;68,"・",""))</f>
        <v/>
      </c>
    </row>
    <row r="196" spans="1:6" ht="30" customHeight="1" x14ac:dyDescent="0.15">
      <c r="A196" s="53" t="s">
        <v>1634</v>
      </c>
      <c r="B196" s="45" t="s">
        <v>736</v>
      </c>
      <c r="C196" s="53" t="s">
        <v>393</v>
      </c>
      <c r="D196" s="45" t="s">
        <v>598</v>
      </c>
      <c r="F196" s="1" t="e">
        <f>IF(LENB(新規と中止薬!#REF!)&gt;27,"・",IF(LENB(新規と中止薬!#REF!)&gt;68,"・",""))</f>
        <v>#REF!</v>
      </c>
    </row>
    <row r="197" spans="1:6" ht="30" customHeight="1" x14ac:dyDescent="0.15">
      <c r="A197" s="124" t="s">
        <v>2934</v>
      </c>
      <c r="B197" s="126" t="s">
        <v>2935</v>
      </c>
      <c r="C197" s="116" t="s">
        <v>1729</v>
      </c>
      <c r="D197" s="127" t="s">
        <v>2936</v>
      </c>
    </row>
    <row r="198" spans="1:6" ht="30" customHeight="1" x14ac:dyDescent="0.15">
      <c r="A198" s="19" t="s">
        <v>977</v>
      </c>
      <c r="B198" s="35" t="s">
        <v>724</v>
      </c>
      <c r="C198" s="12" t="s">
        <v>282</v>
      </c>
      <c r="D198" s="36" t="s">
        <v>388</v>
      </c>
    </row>
    <row r="199" spans="1:6" ht="30" customHeight="1" x14ac:dyDescent="0.15">
      <c r="A199" s="19" t="s">
        <v>975</v>
      </c>
      <c r="B199" s="35" t="s">
        <v>974</v>
      </c>
      <c r="C199" s="12" t="s">
        <v>282</v>
      </c>
      <c r="D199" s="36" t="s">
        <v>378</v>
      </c>
      <c r="F199" s="1" t="str">
        <f>IF(LENB(D197)&gt;27,"・",IF(LENB(B197)&gt;68,"・",""))</f>
        <v/>
      </c>
    </row>
    <row r="200" spans="1:6" ht="30" customHeight="1" x14ac:dyDescent="0.15">
      <c r="A200" s="19" t="s">
        <v>2799</v>
      </c>
      <c r="B200" s="12" t="s">
        <v>2800</v>
      </c>
      <c r="C200" s="12" t="s">
        <v>282</v>
      </c>
      <c r="D200" s="36" t="s">
        <v>2801</v>
      </c>
      <c r="E200" s="3" t="str">
        <f>IF(LENB(D200)&gt;95,"・","")</f>
        <v/>
      </c>
    </row>
    <row r="201" spans="1:6" ht="30" customHeight="1" x14ac:dyDescent="0.15">
      <c r="A201" s="19" t="s">
        <v>2861</v>
      </c>
      <c r="B201" s="22" t="s">
        <v>2862</v>
      </c>
      <c r="C201" s="12" t="s">
        <v>2863</v>
      </c>
      <c r="D201" s="36" t="s">
        <v>2864</v>
      </c>
    </row>
    <row r="202" spans="1:6" ht="30" customHeight="1" x14ac:dyDescent="0.15">
      <c r="A202" s="19" t="s">
        <v>2889</v>
      </c>
      <c r="B202" s="12" t="s">
        <v>2890</v>
      </c>
      <c r="C202" s="12" t="s">
        <v>2853</v>
      </c>
      <c r="D202" s="36" t="s">
        <v>2891</v>
      </c>
    </row>
    <row r="203" spans="1:6" ht="30" customHeight="1" x14ac:dyDescent="0.15">
      <c r="A203" s="19" t="s">
        <v>973</v>
      </c>
      <c r="B203" s="35" t="s">
        <v>972</v>
      </c>
      <c r="C203" s="12" t="s">
        <v>282</v>
      </c>
      <c r="D203" s="36" t="s">
        <v>408</v>
      </c>
      <c r="F203" s="1" t="str">
        <f>IF(LENB(D200)&gt;27,"・",IF(LENB(B200)&gt;68,"・",""))</f>
        <v>・</v>
      </c>
    </row>
    <row r="204" spans="1:6" ht="30" customHeight="1" x14ac:dyDescent="0.15">
      <c r="A204" s="19" t="s">
        <v>971</v>
      </c>
      <c r="B204" s="35" t="s">
        <v>970</v>
      </c>
      <c r="C204" s="12" t="s">
        <v>282</v>
      </c>
      <c r="D204" s="36" t="s">
        <v>385</v>
      </c>
      <c r="F204" s="1" t="str">
        <f>IF(LENB(D201)&gt;27,"・",IF(LENB(B201)&gt;68,"・",""))</f>
        <v>・</v>
      </c>
    </row>
    <row r="205" spans="1:6" ht="30" customHeight="1" x14ac:dyDescent="0.15">
      <c r="A205" s="19" t="s">
        <v>1743</v>
      </c>
      <c r="B205" s="35" t="s">
        <v>1763</v>
      </c>
      <c r="C205" s="41" t="s">
        <v>282</v>
      </c>
      <c r="D205" s="36" t="s">
        <v>1765</v>
      </c>
      <c r="F205" s="1" t="str">
        <f>IF(LENB(D202)&gt;27,"・",IF(LENB(B202)&gt;68,"・",""))</f>
        <v/>
      </c>
    </row>
    <row r="206" spans="1:6" ht="30" customHeight="1" x14ac:dyDescent="0.15">
      <c r="A206" s="19" t="s">
        <v>969</v>
      </c>
      <c r="B206" s="35" t="s">
        <v>968</v>
      </c>
      <c r="C206" s="12" t="s">
        <v>282</v>
      </c>
      <c r="D206" s="36" t="s">
        <v>394</v>
      </c>
      <c r="F206" s="1" t="str">
        <f>IF(LENB(D204)&gt;27,"・",IF(LENB(B204)&gt;68,"・",""))</f>
        <v/>
      </c>
    </row>
    <row r="207" spans="1:6" ht="30" customHeight="1" x14ac:dyDescent="0.15">
      <c r="A207" s="37" t="s">
        <v>1654</v>
      </c>
      <c r="B207" s="38" t="s">
        <v>1214</v>
      </c>
      <c r="C207" s="39" t="s">
        <v>393</v>
      </c>
      <c r="D207" s="36" t="s">
        <v>327</v>
      </c>
    </row>
    <row r="208" spans="1:6" ht="30" customHeight="1" x14ac:dyDescent="0.15">
      <c r="A208" s="19" t="s">
        <v>1593</v>
      </c>
      <c r="B208" s="35" t="s">
        <v>608</v>
      </c>
      <c r="C208" s="12" t="s">
        <v>59</v>
      </c>
      <c r="D208" s="36" t="s">
        <v>281</v>
      </c>
      <c r="F208" s="1" t="e">
        <f>IF(LENB(新規と中止薬!#REF!)&gt;27,"・",IF(LENB(新規と中止薬!#REF!)&gt;68,"・",""))</f>
        <v>#REF!</v>
      </c>
    </row>
    <row r="209" spans="1:6" ht="30" customHeight="1" x14ac:dyDescent="0.15">
      <c r="A209" s="54" t="s">
        <v>2565</v>
      </c>
      <c r="B209" s="55" t="s">
        <v>2566</v>
      </c>
      <c r="C209" s="12" t="s">
        <v>2557</v>
      </c>
      <c r="D209" s="57" t="s">
        <v>2567</v>
      </c>
    </row>
    <row r="210" spans="1:6" ht="30" customHeight="1" x14ac:dyDescent="0.15">
      <c r="A210" s="19" t="s">
        <v>967</v>
      </c>
      <c r="B210" s="35" t="s">
        <v>966</v>
      </c>
      <c r="C210" s="12" t="s">
        <v>393</v>
      </c>
      <c r="D210" s="36" t="s">
        <v>307</v>
      </c>
      <c r="F210" s="1" t="str">
        <f>IF(LENB(D207)&gt;27,"・",IF(LENB(B207)&gt;68,"・",""))</f>
        <v/>
      </c>
    </row>
    <row r="211" spans="1:6" ht="30" customHeight="1" x14ac:dyDescent="0.15">
      <c r="A211" s="19" t="s">
        <v>965</v>
      </c>
      <c r="B211" s="35" t="s">
        <v>786</v>
      </c>
      <c r="C211" s="12" t="s">
        <v>282</v>
      </c>
      <c r="D211" s="36" t="s">
        <v>508</v>
      </c>
      <c r="F211" s="1" t="str">
        <f>IF(LENB(D208)&gt;27,"・",IF(LENB(B208)&gt;68,"・",""))</f>
        <v/>
      </c>
    </row>
    <row r="212" spans="1:6" ht="30" customHeight="1" x14ac:dyDescent="0.15">
      <c r="A212" s="54" t="s">
        <v>2399</v>
      </c>
      <c r="B212" s="55" t="s">
        <v>2400</v>
      </c>
      <c r="C212" s="12" t="s">
        <v>2394</v>
      </c>
      <c r="D212" s="57" t="s">
        <v>2401</v>
      </c>
      <c r="F212" s="1" t="str">
        <f>IF(LENB(D209)&gt;27,"・",IF(LENB(B209)&gt;68,"・",""))</f>
        <v>・</v>
      </c>
    </row>
    <row r="213" spans="1:6" ht="30" customHeight="1" x14ac:dyDescent="0.15">
      <c r="A213" s="19" t="s">
        <v>963</v>
      </c>
      <c r="B213" s="35" t="s">
        <v>962</v>
      </c>
      <c r="C213" s="12" t="s">
        <v>282</v>
      </c>
      <c r="D213" s="36" t="s">
        <v>310</v>
      </c>
      <c r="F213" s="1" t="str">
        <f>IF(LENB(D210)&gt;27,"・",IF(LENB(B210)&gt;68,"・",""))</f>
        <v>・</v>
      </c>
    </row>
    <row r="214" spans="1:6" ht="30" customHeight="1" x14ac:dyDescent="0.15">
      <c r="A214" s="19" t="s">
        <v>3045</v>
      </c>
      <c r="B214" s="55" t="s">
        <v>3046</v>
      </c>
      <c r="C214" s="12" t="s">
        <v>3040</v>
      </c>
      <c r="D214" s="57" t="s">
        <v>3047</v>
      </c>
    </row>
    <row r="215" spans="1:6" ht="30" customHeight="1" x14ac:dyDescent="0.15">
      <c r="A215" s="19" t="s">
        <v>73</v>
      </c>
      <c r="B215" s="35" t="s">
        <v>72</v>
      </c>
      <c r="C215" s="12" t="s">
        <v>59</v>
      </c>
      <c r="D215" s="36" t="s">
        <v>304</v>
      </c>
      <c r="F215" s="1" t="str">
        <f>IF(LENB(D214)&gt;27,"・",IF(LENB(B214)&gt;68,"・",""))</f>
        <v/>
      </c>
    </row>
    <row r="216" spans="1:6" ht="30" customHeight="1" x14ac:dyDescent="0.15">
      <c r="A216" s="19" t="s">
        <v>960</v>
      </c>
      <c r="B216" s="35" t="s">
        <v>959</v>
      </c>
      <c r="C216" s="12" t="s">
        <v>282</v>
      </c>
      <c r="D216" s="36" t="s">
        <v>310</v>
      </c>
    </row>
    <row r="217" spans="1:6" ht="30" customHeight="1" x14ac:dyDescent="0.15">
      <c r="A217" s="37" t="s">
        <v>1635</v>
      </c>
      <c r="B217" s="38" t="s">
        <v>1636</v>
      </c>
      <c r="C217" s="39" t="s">
        <v>282</v>
      </c>
      <c r="D217" s="36" t="s">
        <v>508</v>
      </c>
      <c r="F217" s="1" t="e">
        <f>IF(LENB(新規と中止薬!#REF!)&gt;27,"・",IF(LENB(新規と中止薬!#REF!)&gt;68,"・",""))</f>
        <v>#REF!</v>
      </c>
    </row>
    <row r="218" spans="1:6" ht="30" customHeight="1" x14ac:dyDescent="0.15">
      <c r="A218" s="40" t="s">
        <v>1703</v>
      </c>
      <c r="B218" s="41" t="s">
        <v>1704</v>
      </c>
      <c r="C218" s="39" t="s">
        <v>282</v>
      </c>
      <c r="D218" s="42" t="s">
        <v>310</v>
      </c>
      <c r="F218" s="1" t="str">
        <f>IF(LENB(D215)&gt;27,"・",IF(LENB(B215)&gt;68,"・",""))</f>
        <v>・</v>
      </c>
    </row>
    <row r="219" spans="1:6" ht="30" customHeight="1" x14ac:dyDescent="0.15">
      <c r="A219" s="19" t="s">
        <v>956</v>
      </c>
      <c r="B219" s="35" t="s">
        <v>955</v>
      </c>
      <c r="C219" s="12" t="s">
        <v>282</v>
      </c>
      <c r="D219" s="36" t="s">
        <v>954</v>
      </c>
      <c r="F219" s="1" t="str">
        <f>IF(LENB(D217)&gt;27,"・",IF(LENB(B217)&gt;68,"・",""))</f>
        <v/>
      </c>
    </row>
    <row r="220" spans="1:6" ht="30" customHeight="1" x14ac:dyDescent="0.15">
      <c r="A220" s="19" t="s">
        <v>953</v>
      </c>
      <c r="B220" s="35" t="s">
        <v>952</v>
      </c>
      <c r="C220" s="12" t="s">
        <v>282</v>
      </c>
      <c r="D220" s="36" t="s">
        <v>637</v>
      </c>
      <c r="F220" s="1" t="str">
        <f>IF(LENB(D218)&gt;27,"・",IF(LENB(B218)&gt;68,"・",""))</f>
        <v/>
      </c>
    </row>
    <row r="221" spans="1:6" ht="30" customHeight="1" x14ac:dyDescent="0.15">
      <c r="A221" s="19" t="s">
        <v>949</v>
      </c>
      <c r="B221" s="35" t="s">
        <v>948</v>
      </c>
      <c r="C221" s="12" t="s">
        <v>393</v>
      </c>
      <c r="D221" s="36" t="s">
        <v>327</v>
      </c>
      <c r="F221" s="1" t="e">
        <f>IF(LENB(新規と中止薬!#REF!)&gt;27,"・",IF(LENB(新規と中止薬!#REF!)&gt;68,"・",""))</f>
        <v>#REF!</v>
      </c>
    </row>
    <row r="222" spans="1:6" ht="30" customHeight="1" x14ac:dyDescent="0.15">
      <c r="A222" s="16" t="s">
        <v>2767</v>
      </c>
      <c r="B222" s="82" t="s">
        <v>2768</v>
      </c>
      <c r="C222" s="16" t="s">
        <v>1798</v>
      </c>
      <c r="D222" s="45" t="s">
        <v>2769</v>
      </c>
      <c r="E222" s="3" t="str">
        <f>IF(LENB(D222)&gt;95,"・","")</f>
        <v/>
      </c>
    </row>
    <row r="223" spans="1:6" ht="30" customHeight="1" x14ac:dyDescent="0.15">
      <c r="A223" s="19" t="s">
        <v>30</v>
      </c>
      <c r="B223" s="35" t="s">
        <v>1108</v>
      </c>
      <c r="C223" s="12" t="s">
        <v>393</v>
      </c>
      <c r="D223" s="36" t="s">
        <v>378</v>
      </c>
      <c r="F223" s="1" t="str">
        <f>IF(LENB(D220)&gt;27,"・",IF(LENB(B220)&gt;68,"・",""))</f>
        <v/>
      </c>
    </row>
    <row r="224" spans="1:6" ht="30" customHeight="1" x14ac:dyDescent="0.15">
      <c r="A224" s="19" t="s">
        <v>945</v>
      </c>
      <c r="B224" s="35" t="s">
        <v>944</v>
      </c>
      <c r="C224" s="12" t="s">
        <v>282</v>
      </c>
      <c r="D224" s="36" t="s">
        <v>448</v>
      </c>
      <c r="F224" s="1" t="str">
        <f>IF(LENB(D221)&gt;27,"・",IF(LENB(B221)&gt;68,"・",""))</f>
        <v/>
      </c>
    </row>
    <row r="225" spans="1:6" ht="30" customHeight="1" x14ac:dyDescent="0.15">
      <c r="A225" s="19" t="s">
        <v>943</v>
      </c>
      <c r="B225" s="35" t="s">
        <v>942</v>
      </c>
      <c r="C225" s="12" t="s">
        <v>282</v>
      </c>
      <c r="D225" s="36" t="s">
        <v>368</v>
      </c>
      <c r="F225" s="1" t="str">
        <f>IF(LENB(D222)&gt;27,"・",IF(LENB(B222)&gt;68,"・",""))</f>
        <v/>
      </c>
    </row>
    <row r="226" spans="1:6" ht="30" customHeight="1" x14ac:dyDescent="0.15">
      <c r="A226" s="19" t="s">
        <v>941</v>
      </c>
      <c r="B226" s="35" t="s">
        <v>940</v>
      </c>
      <c r="C226" s="12" t="s">
        <v>282</v>
      </c>
      <c r="D226" s="36" t="s">
        <v>323</v>
      </c>
      <c r="F226" s="1" t="e">
        <f>IF(LENB(新規と中止薬!#REF!)&gt;27,"・",IF(LENB(新規と中止薬!#REF!)&gt;68,"・",""))</f>
        <v>#REF!</v>
      </c>
    </row>
    <row r="227" spans="1:6" ht="30" customHeight="1" x14ac:dyDescent="0.15">
      <c r="A227" s="4" t="s">
        <v>3184</v>
      </c>
      <c r="B227" s="31" t="s">
        <v>2753</v>
      </c>
      <c r="C227" s="16" t="s">
        <v>1729</v>
      </c>
      <c r="D227" s="32" t="s">
        <v>2754</v>
      </c>
    </row>
    <row r="228" spans="1:6" ht="30" customHeight="1" x14ac:dyDescent="0.15">
      <c r="A228" s="19" t="s">
        <v>937</v>
      </c>
      <c r="B228" s="35" t="s">
        <v>936</v>
      </c>
      <c r="C228" s="12" t="s">
        <v>282</v>
      </c>
      <c r="D228" s="36" t="s">
        <v>296</v>
      </c>
      <c r="F228" s="1" t="str">
        <f>IF(LENB(D226)&gt;27,"・",IF(LENB(B226)&gt;68,"・",""))</f>
        <v/>
      </c>
    </row>
    <row r="229" spans="1:6" ht="30" customHeight="1" x14ac:dyDescent="0.15">
      <c r="A229" s="19" t="s">
        <v>935</v>
      </c>
      <c r="B229" s="35" t="s">
        <v>934</v>
      </c>
      <c r="C229" s="12" t="s">
        <v>282</v>
      </c>
      <c r="D229" s="36" t="s">
        <v>598</v>
      </c>
      <c r="F229" s="1" t="str">
        <f>IF(LENB(D227)&gt;27,"・",IF(LENB(B227)&gt;68,"・",""))</f>
        <v/>
      </c>
    </row>
    <row r="230" spans="1:6" ht="30" customHeight="1" x14ac:dyDescent="0.15">
      <c r="A230" s="54" t="s">
        <v>2673</v>
      </c>
      <c r="B230" s="35" t="s">
        <v>2674</v>
      </c>
      <c r="C230" s="12" t="s">
        <v>2675</v>
      </c>
      <c r="D230" s="36" t="s">
        <v>2676</v>
      </c>
    </row>
    <row r="231" spans="1:6" ht="30" customHeight="1" x14ac:dyDescent="0.15">
      <c r="A231" s="19" t="s">
        <v>928</v>
      </c>
      <c r="B231" s="35" t="s">
        <v>926</v>
      </c>
      <c r="C231" s="12" t="s">
        <v>282</v>
      </c>
      <c r="D231" s="36" t="s">
        <v>346</v>
      </c>
      <c r="F231" s="1" t="str">
        <f>IF(LENB(D230)&gt;27,"・",IF(LENB(B230)&gt;68,"・",""))</f>
        <v/>
      </c>
    </row>
    <row r="232" spans="1:6" ht="30" customHeight="1" x14ac:dyDescent="0.15">
      <c r="A232" s="19" t="s">
        <v>925</v>
      </c>
      <c r="B232" s="35" t="s">
        <v>924</v>
      </c>
      <c r="C232" s="12" t="s">
        <v>282</v>
      </c>
      <c r="D232" s="36" t="s">
        <v>310</v>
      </c>
      <c r="F232" s="1" t="e">
        <f>IF(LENB(新規と中止薬!#REF!)&gt;27,"・",IF(LENB(新規と中止薬!#REF!)&gt;68,"・",""))</f>
        <v>#REF!</v>
      </c>
    </row>
    <row r="233" spans="1:6" ht="30" customHeight="1" x14ac:dyDescent="0.15">
      <c r="A233" s="19" t="s">
        <v>167</v>
      </c>
      <c r="B233" s="12" t="s">
        <v>2051</v>
      </c>
      <c r="C233" s="12" t="s">
        <v>282</v>
      </c>
      <c r="D233" s="36" t="s">
        <v>346</v>
      </c>
      <c r="E233" s="3" t="str">
        <f>IF(LENB(D233)&gt;95,"・","")</f>
        <v/>
      </c>
    </row>
    <row r="234" spans="1:6" ht="30" customHeight="1" x14ac:dyDescent="0.15">
      <c r="A234" s="16" t="s">
        <v>923</v>
      </c>
      <c r="B234" s="43" t="s">
        <v>922</v>
      </c>
      <c r="C234" s="16" t="s">
        <v>282</v>
      </c>
      <c r="D234" s="45" t="s">
        <v>316</v>
      </c>
      <c r="F234" s="1" t="str">
        <f>IF(LENB(院外採用薬!D528)&gt;27,"・",IF(LENB(院外採用薬!B528)&gt;68,"・",""))</f>
        <v>・</v>
      </c>
    </row>
    <row r="235" spans="1:6" ht="30" customHeight="1" x14ac:dyDescent="0.15">
      <c r="A235" s="19" t="s">
        <v>921</v>
      </c>
      <c r="B235" s="35" t="s">
        <v>920</v>
      </c>
      <c r="C235" s="12" t="s">
        <v>282</v>
      </c>
      <c r="D235" s="36" t="s">
        <v>327</v>
      </c>
      <c r="F235" s="1" t="e">
        <f>IF(LENB(新規と中止薬!#REF!)&gt;27,"・",IF(LENB(新規と中止薬!#REF!)&gt;68,"・",""))</f>
        <v>#REF!</v>
      </c>
    </row>
    <row r="236" spans="1:6" ht="30" customHeight="1" x14ac:dyDescent="0.15">
      <c r="A236" s="54" t="s">
        <v>2579</v>
      </c>
      <c r="B236" s="35" t="s">
        <v>919</v>
      </c>
      <c r="C236" s="12" t="s">
        <v>393</v>
      </c>
      <c r="D236" s="36" t="s">
        <v>361</v>
      </c>
    </row>
    <row r="237" spans="1:6" ht="30" customHeight="1" x14ac:dyDescent="0.15">
      <c r="A237" s="19" t="s">
        <v>918</v>
      </c>
      <c r="B237" s="35" t="s">
        <v>917</v>
      </c>
      <c r="C237" s="12" t="s">
        <v>282</v>
      </c>
      <c r="D237" s="36" t="s">
        <v>313</v>
      </c>
      <c r="F237" s="1" t="str">
        <f>IF(LENB(D233)&gt;27,"・",IF(LENB(B233)&gt;68,"・",""))</f>
        <v>・</v>
      </c>
    </row>
    <row r="238" spans="1:6" ht="30" customHeight="1" x14ac:dyDescent="0.15">
      <c r="A238" s="19" t="s">
        <v>3032</v>
      </c>
      <c r="B238" s="55" t="s">
        <v>3033</v>
      </c>
      <c r="C238" s="12" t="s">
        <v>3029</v>
      </c>
      <c r="D238" s="57" t="s">
        <v>3034</v>
      </c>
    </row>
    <row r="239" spans="1:6" ht="30" customHeight="1" x14ac:dyDescent="0.15">
      <c r="A239" s="19" t="s">
        <v>2773</v>
      </c>
      <c r="B239" s="67" t="s">
        <v>2774</v>
      </c>
      <c r="C239" s="12" t="s">
        <v>1798</v>
      </c>
      <c r="D239" s="36" t="s">
        <v>2775</v>
      </c>
      <c r="E239" s="3" t="str">
        <f>IF(LENB(D239)&gt;95,"・","")</f>
        <v/>
      </c>
    </row>
    <row r="240" spans="1:6" s="3" customFormat="1" ht="30" customHeight="1" x14ac:dyDescent="0.15">
      <c r="A240" s="37" t="s">
        <v>1637</v>
      </c>
      <c r="B240" s="38" t="s">
        <v>1638</v>
      </c>
      <c r="C240" s="39" t="s">
        <v>282</v>
      </c>
      <c r="D240" s="36" t="s">
        <v>323</v>
      </c>
      <c r="E240" s="1"/>
      <c r="F240" s="1" t="str">
        <f>IF(LENB(D237)&gt;27,"・",IF(LENB(B237)&gt;68,"・",""))</f>
        <v/>
      </c>
    </row>
    <row r="241" spans="1:6" ht="30" customHeight="1" x14ac:dyDescent="0.15">
      <c r="A241" s="19" t="s">
        <v>61</v>
      </c>
      <c r="B241" s="35" t="s">
        <v>62</v>
      </c>
      <c r="C241" s="12" t="s">
        <v>1566</v>
      </c>
      <c r="D241" s="36" t="s">
        <v>63</v>
      </c>
      <c r="F241" s="1" t="e">
        <f>IF(LENB(新規と中止薬!#REF!)&gt;27,"・",IF(LENB(新規と中止薬!#REF!)&gt;68,"・",""))</f>
        <v>#REF!</v>
      </c>
    </row>
    <row r="242" spans="1:6" ht="30" customHeight="1" x14ac:dyDescent="0.15">
      <c r="A242" s="19" t="s">
        <v>914</v>
      </c>
      <c r="B242" s="35" t="s">
        <v>913</v>
      </c>
      <c r="C242" s="12" t="s">
        <v>282</v>
      </c>
      <c r="D242" s="36" t="s">
        <v>296</v>
      </c>
      <c r="F242" s="1" t="e">
        <f>IF(LENB(新規と中止薬!#REF!)&gt;27,"・",IF(LENB(新規と中止薬!#REF!)&gt;68,"・",""))</f>
        <v>#REF!</v>
      </c>
    </row>
    <row r="243" spans="1:6" ht="30" customHeight="1" x14ac:dyDescent="0.15">
      <c r="A243" s="54" t="s">
        <v>2488</v>
      </c>
      <c r="B243" s="67" t="s">
        <v>2509</v>
      </c>
      <c r="C243" s="12" t="s">
        <v>2507</v>
      </c>
      <c r="D243" s="57" t="s">
        <v>2508</v>
      </c>
      <c r="F243" s="1" t="str">
        <f>IF(LENB(D239)&gt;27,"・",IF(LENB(B239)&gt;68,"・",""))</f>
        <v/>
      </c>
    </row>
    <row r="244" spans="1:6" ht="30" customHeight="1" x14ac:dyDescent="0.15">
      <c r="A244" s="19" t="s">
        <v>3150</v>
      </c>
      <c r="B244" s="87" t="s">
        <v>3151</v>
      </c>
      <c r="C244" s="12" t="s">
        <v>3130</v>
      </c>
      <c r="D244" s="36" t="s">
        <v>3149</v>
      </c>
    </row>
    <row r="245" spans="1:6" ht="30" customHeight="1" x14ac:dyDescent="0.15">
      <c r="A245" s="19" t="s">
        <v>3226</v>
      </c>
      <c r="B245" s="87" t="s">
        <v>3227</v>
      </c>
      <c r="C245" s="12" t="s">
        <v>3228</v>
      </c>
      <c r="D245" s="36" t="s">
        <v>3229</v>
      </c>
      <c r="E245" s="3" t="e">
        <f>IF(LENB(新規と中止薬!#REF!)&gt;95,"・","")</f>
        <v>#REF!</v>
      </c>
    </row>
    <row r="246" spans="1:6" ht="30" customHeight="1" x14ac:dyDescent="0.15">
      <c r="A246" s="19" t="s">
        <v>2925</v>
      </c>
      <c r="B246" s="12" t="s">
        <v>2821</v>
      </c>
      <c r="C246" s="12" t="s">
        <v>1798</v>
      </c>
      <c r="D246" s="36" t="s">
        <v>2822</v>
      </c>
      <c r="E246" s="3" t="str">
        <f>IF(LENB(外用!D180)&gt;95,"・","")</f>
        <v/>
      </c>
    </row>
    <row r="247" spans="1:6" ht="30" customHeight="1" x14ac:dyDescent="0.15">
      <c r="A247" s="19" t="s">
        <v>2926</v>
      </c>
      <c r="B247" s="12" t="s">
        <v>2821</v>
      </c>
      <c r="C247" s="12" t="s">
        <v>1798</v>
      </c>
      <c r="D247" s="36" t="s">
        <v>2822</v>
      </c>
    </row>
    <row r="248" spans="1:6" ht="30" customHeight="1" x14ac:dyDescent="0.15">
      <c r="A248" s="19" t="s">
        <v>911</v>
      </c>
      <c r="B248" s="35" t="s">
        <v>910</v>
      </c>
      <c r="C248" s="12" t="s">
        <v>282</v>
      </c>
      <c r="D248" s="36" t="s">
        <v>349</v>
      </c>
      <c r="F248" s="1" t="e">
        <f>IF(LENB(新規と中止薬!#REF!)&gt;27,"・",IF(LENB(新規と中止薬!#REF!)&gt;68,"・",""))</f>
        <v>#REF!</v>
      </c>
    </row>
    <row r="249" spans="1:6" ht="30" customHeight="1" x14ac:dyDescent="0.15">
      <c r="A249" s="54" t="s">
        <v>2770</v>
      </c>
      <c r="B249" s="87" t="s">
        <v>2771</v>
      </c>
      <c r="C249" s="12" t="s">
        <v>1798</v>
      </c>
      <c r="D249" s="36" t="s">
        <v>2772</v>
      </c>
    </row>
    <row r="250" spans="1:6" ht="30" customHeight="1" x14ac:dyDescent="0.15">
      <c r="A250" s="19" t="s">
        <v>1784</v>
      </c>
      <c r="B250" s="35" t="s">
        <v>1785</v>
      </c>
      <c r="C250" s="12" t="s">
        <v>1782</v>
      </c>
      <c r="D250" s="36" t="s">
        <v>302</v>
      </c>
    </row>
    <row r="251" spans="1:6" ht="30" customHeight="1" x14ac:dyDescent="0.15">
      <c r="A251" s="19" t="s">
        <v>2</v>
      </c>
      <c r="B251" s="35" t="s">
        <v>3</v>
      </c>
      <c r="C251" s="12" t="s">
        <v>4</v>
      </c>
      <c r="D251" s="36" t="s">
        <v>5</v>
      </c>
      <c r="F251" s="1" t="str">
        <f>IF(LENB(D247)&gt;27,"・",IF(LENB(B247)&gt;68,"・",""))</f>
        <v/>
      </c>
    </row>
    <row r="252" spans="1:6" ht="30" customHeight="1" x14ac:dyDescent="0.15">
      <c r="A252" s="19" t="s">
        <v>907</v>
      </c>
      <c r="B252" s="35" t="s">
        <v>906</v>
      </c>
      <c r="C252" s="12" t="s">
        <v>282</v>
      </c>
      <c r="D252" s="36" t="s">
        <v>304</v>
      </c>
    </row>
    <row r="253" spans="1:6" ht="30" customHeight="1" x14ac:dyDescent="0.15">
      <c r="A253" s="37" t="s">
        <v>1639</v>
      </c>
      <c r="B253" s="38" t="s">
        <v>599</v>
      </c>
      <c r="C253" s="39" t="s">
        <v>393</v>
      </c>
      <c r="D253" s="36" t="s">
        <v>598</v>
      </c>
      <c r="F253" s="1" t="str">
        <f>IF(LENB(D249)&gt;27,"・",IF(LENB(B249)&gt;68,"・",""))</f>
        <v/>
      </c>
    </row>
    <row r="254" spans="1:6" ht="30" customHeight="1" x14ac:dyDescent="0.15">
      <c r="A254" s="19" t="s">
        <v>3237</v>
      </c>
      <c r="B254" s="87" t="s">
        <v>3238</v>
      </c>
      <c r="C254" s="12" t="s">
        <v>3228</v>
      </c>
      <c r="D254" s="36" t="s">
        <v>3239</v>
      </c>
    </row>
    <row r="255" spans="1:6" ht="30" customHeight="1" x14ac:dyDescent="0.15">
      <c r="A255" s="53" t="s">
        <v>1642</v>
      </c>
      <c r="B255" s="45" t="s">
        <v>1641</v>
      </c>
      <c r="C255" s="53" t="s">
        <v>282</v>
      </c>
      <c r="D255" s="45" t="s">
        <v>304</v>
      </c>
      <c r="F255" s="1" t="str">
        <f>IF(LENB(院外採用薬!D543)&gt;27,"・",IF(LENB(院外採用薬!B543)&gt;68,"・",""))</f>
        <v>・</v>
      </c>
    </row>
    <row r="256" spans="1:6" ht="30" customHeight="1" x14ac:dyDescent="0.15">
      <c r="A256" s="19" t="s">
        <v>902</v>
      </c>
      <c r="B256" s="35" t="s">
        <v>901</v>
      </c>
      <c r="C256" s="12" t="s">
        <v>282</v>
      </c>
      <c r="D256" s="36" t="s">
        <v>701</v>
      </c>
    </row>
    <row r="257" spans="1:6" s="2" customFormat="1" ht="30" customHeight="1" x14ac:dyDescent="0.15">
      <c r="A257" s="37" t="s">
        <v>1669</v>
      </c>
      <c r="B257" s="38" t="s">
        <v>699</v>
      </c>
      <c r="C257" s="39" t="s">
        <v>393</v>
      </c>
      <c r="D257" s="36" t="s">
        <v>430</v>
      </c>
      <c r="E257" s="1"/>
      <c r="F257" s="1" t="str">
        <f>IF(LENB(D252)&gt;27,"・",IF(LENB(B252)&gt;68,"・",""))</f>
        <v>・</v>
      </c>
    </row>
    <row r="258" spans="1:6" ht="30" customHeight="1" x14ac:dyDescent="0.15">
      <c r="A258" s="19" t="s">
        <v>900</v>
      </c>
      <c r="B258" s="35" t="s">
        <v>899</v>
      </c>
      <c r="C258" s="12" t="s">
        <v>282</v>
      </c>
      <c r="D258" s="36" t="s">
        <v>378</v>
      </c>
      <c r="F258" s="1" t="str">
        <f>IF(LENB(D253)&gt;27,"・",IF(LENB(B253)&gt;68,"・",""))</f>
        <v/>
      </c>
    </row>
    <row r="259" spans="1:6" ht="30" customHeight="1" x14ac:dyDescent="0.15">
      <c r="A259" s="54" t="s">
        <v>2613</v>
      </c>
      <c r="B259" s="35" t="s">
        <v>2614</v>
      </c>
      <c r="C259" s="12" t="s">
        <v>2594</v>
      </c>
      <c r="D259" s="36" t="s">
        <v>2615</v>
      </c>
      <c r="F259" s="1" t="e">
        <f>IF(LENB(新規と中止薬!#REF!)&gt;27,"・",IF(LENB(新規と中止薬!#REF!)&gt;68,"・",""))</f>
        <v>#REF!</v>
      </c>
    </row>
    <row r="260" spans="1:6" ht="30" customHeight="1" x14ac:dyDescent="0.15">
      <c r="A260" s="19" t="s">
        <v>51</v>
      </c>
      <c r="B260" s="35" t="s">
        <v>54</v>
      </c>
      <c r="C260" s="12" t="s">
        <v>282</v>
      </c>
      <c r="D260" s="36" t="s">
        <v>310</v>
      </c>
    </row>
    <row r="261" spans="1:6" ht="30" customHeight="1" x14ac:dyDescent="0.15">
      <c r="A261" s="19" t="s">
        <v>2847</v>
      </c>
      <c r="B261" s="12" t="s">
        <v>2848</v>
      </c>
      <c r="C261" s="12" t="s">
        <v>2849</v>
      </c>
      <c r="D261" s="36" t="s">
        <v>2850</v>
      </c>
    </row>
    <row r="262" spans="1:6" ht="30" customHeight="1" x14ac:dyDescent="0.15">
      <c r="A262" s="16" t="s">
        <v>893</v>
      </c>
      <c r="B262" s="43" t="s">
        <v>892</v>
      </c>
      <c r="C262" s="16" t="s">
        <v>282</v>
      </c>
      <c r="D262" s="45" t="s">
        <v>356</v>
      </c>
      <c r="F262" s="1" t="str">
        <f>IF(LENB(D257)&gt;27,"・",IF(LENB(B257)&gt;68,"・",""))</f>
        <v/>
      </c>
    </row>
    <row r="263" spans="1:6" ht="30" customHeight="1" x14ac:dyDescent="0.15">
      <c r="A263" s="19" t="s">
        <v>891</v>
      </c>
      <c r="B263" s="35" t="s">
        <v>890</v>
      </c>
      <c r="C263" s="12" t="s">
        <v>282</v>
      </c>
      <c r="D263" s="36" t="s">
        <v>292</v>
      </c>
      <c r="F263" s="1" t="e">
        <f>IF(LENB(新規と中止薬!#REF!)&gt;27,"・",IF(LENB(新規と中止薬!#REF!)&gt;68,"・",""))</f>
        <v>#REF!</v>
      </c>
    </row>
    <row r="264" spans="1:6" ht="30" customHeight="1" x14ac:dyDescent="0.15">
      <c r="A264" s="19" t="s">
        <v>889</v>
      </c>
      <c r="B264" s="35" t="s">
        <v>888</v>
      </c>
      <c r="C264" s="12" t="s">
        <v>282</v>
      </c>
      <c r="D264" s="36" t="s">
        <v>304</v>
      </c>
      <c r="F264" s="1" t="str">
        <f>IF(LENB(D259)&gt;27,"・",IF(LENB(B259)&gt;68,"・",""))</f>
        <v/>
      </c>
    </row>
    <row r="265" spans="1:6" ht="30" customHeight="1" x14ac:dyDescent="0.15">
      <c r="A265" s="19" t="s">
        <v>887</v>
      </c>
      <c r="B265" s="35" t="s">
        <v>886</v>
      </c>
      <c r="C265" s="12" t="s">
        <v>282</v>
      </c>
      <c r="D265" s="36" t="s">
        <v>445</v>
      </c>
      <c r="F265" s="1" t="str">
        <f>IF(LENB(D261)&gt;27,"・",IF(LENB(B261)&gt;68,"・",""))</f>
        <v/>
      </c>
    </row>
    <row r="266" spans="1:6" ht="30" customHeight="1" x14ac:dyDescent="0.15">
      <c r="A266" s="19" t="s">
        <v>885</v>
      </c>
      <c r="B266" s="35" t="s">
        <v>884</v>
      </c>
      <c r="C266" s="12" t="s">
        <v>282</v>
      </c>
      <c r="D266" s="36" t="s">
        <v>341</v>
      </c>
      <c r="F266" s="1" t="e">
        <f>IF(LENB(新規と中止薬!#REF!)&gt;27,"・",IF(LENB(新規と中止薬!#REF!)&gt;68,"・",""))</f>
        <v>#REF!</v>
      </c>
    </row>
    <row r="267" spans="1:6" ht="30" customHeight="1" x14ac:dyDescent="0.15">
      <c r="A267" s="19" t="s">
        <v>1802</v>
      </c>
      <c r="B267" s="35" t="s">
        <v>708</v>
      </c>
      <c r="C267" s="12" t="s">
        <v>393</v>
      </c>
      <c r="D267" s="36" t="s">
        <v>281</v>
      </c>
      <c r="F267" s="1" t="str">
        <f>IF(LENB(D262)&gt;27,"・",IF(LENB(B262)&gt;68,"・",""))</f>
        <v/>
      </c>
    </row>
    <row r="268" spans="1:6" ht="30" customHeight="1" x14ac:dyDescent="0.15">
      <c r="A268" s="19" t="s">
        <v>883</v>
      </c>
      <c r="B268" s="35" t="s">
        <v>881</v>
      </c>
      <c r="C268" s="12" t="s">
        <v>282</v>
      </c>
      <c r="D268" s="36" t="s">
        <v>368</v>
      </c>
      <c r="F268" s="1" t="str">
        <f>IF(LENB(D263)&gt;27,"・",IF(LENB(B263)&gt;68,"・",""))</f>
        <v/>
      </c>
    </row>
    <row r="269" spans="1:6" ht="30" customHeight="1" x14ac:dyDescent="0.15">
      <c r="A269" s="16" t="s">
        <v>882</v>
      </c>
      <c r="B269" s="43" t="s">
        <v>881</v>
      </c>
      <c r="C269" s="16" t="s">
        <v>282</v>
      </c>
      <c r="D269" s="45" t="s">
        <v>368</v>
      </c>
      <c r="F269" s="1" t="str">
        <f>IF(LENB(D264)&gt;27,"・",IF(LENB(B264)&gt;68,"・",""))</f>
        <v>・</v>
      </c>
    </row>
    <row r="270" spans="1:6" ht="30" customHeight="1" x14ac:dyDescent="0.15">
      <c r="A270" s="19" t="s">
        <v>880</v>
      </c>
      <c r="B270" s="35" t="s">
        <v>878</v>
      </c>
      <c r="C270" s="12" t="s">
        <v>282</v>
      </c>
      <c r="D270" s="36" t="s">
        <v>445</v>
      </c>
      <c r="F270" s="1" t="e">
        <f>IF(LENB(新規と中止薬!#REF!)&gt;27,"・",IF(LENB(新規と中止薬!#REF!)&gt;68,"・",""))</f>
        <v>#REF!</v>
      </c>
    </row>
    <row r="271" spans="1:6" ht="30" customHeight="1" x14ac:dyDescent="0.15">
      <c r="A271" s="19" t="s">
        <v>879</v>
      </c>
      <c r="B271" s="35" t="s">
        <v>878</v>
      </c>
      <c r="C271" s="12" t="s">
        <v>282</v>
      </c>
      <c r="D271" s="36" t="s">
        <v>445</v>
      </c>
    </row>
    <row r="272" spans="1:6" ht="30" customHeight="1" x14ac:dyDescent="0.15">
      <c r="A272" s="37" t="s">
        <v>877</v>
      </c>
      <c r="B272" s="38" t="s">
        <v>1643</v>
      </c>
      <c r="C272" s="39" t="s">
        <v>282</v>
      </c>
      <c r="D272" s="36" t="s">
        <v>445</v>
      </c>
      <c r="F272" s="1" t="str">
        <f>IF(LENB(D266)&gt;27,"・",IF(LENB(B266)&gt;68,"・",""))</f>
        <v/>
      </c>
    </row>
    <row r="273" spans="1:6" ht="30" customHeight="1" x14ac:dyDescent="0.15">
      <c r="A273" s="101" t="s">
        <v>2921</v>
      </c>
      <c r="B273" s="103" t="s">
        <v>2922</v>
      </c>
      <c r="C273" s="104" t="s">
        <v>2919</v>
      </c>
      <c r="D273" s="105" t="s">
        <v>2924</v>
      </c>
    </row>
    <row r="274" spans="1:6" s="3" customFormat="1" ht="30" customHeight="1" x14ac:dyDescent="0.15">
      <c r="A274" s="54" t="s">
        <v>2407</v>
      </c>
      <c r="B274" s="55" t="s">
        <v>2408</v>
      </c>
      <c r="C274" s="12" t="s">
        <v>2394</v>
      </c>
      <c r="D274" s="57" t="s">
        <v>2409</v>
      </c>
      <c r="E274" s="1"/>
      <c r="F274" s="1" t="str">
        <f t="shared" ref="F274:F279" si="8">IF(LENB(D268)&gt;27,"・",IF(LENB(B268)&gt;68,"・",""))</f>
        <v/>
      </c>
    </row>
    <row r="275" spans="1:6" ht="30" customHeight="1" x14ac:dyDescent="0.15">
      <c r="A275" s="19" t="s">
        <v>1868</v>
      </c>
      <c r="B275" s="35" t="s">
        <v>1869</v>
      </c>
      <c r="C275" s="12" t="s">
        <v>1798</v>
      </c>
      <c r="D275" s="36" t="s">
        <v>1870</v>
      </c>
      <c r="F275" s="1" t="str">
        <f t="shared" si="8"/>
        <v/>
      </c>
    </row>
    <row r="276" spans="1:6" ht="30" customHeight="1" x14ac:dyDescent="0.15">
      <c r="A276" s="19" t="s">
        <v>873</v>
      </c>
      <c r="B276" s="35" t="s">
        <v>872</v>
      </c>
      <c r="C276" s="12" t="s">
        <v>282</v>
      </c>
      <c r="D276" s="36" t="s">
        <v>422</v>
      </c>
      <c r="F276" s="1" t="str">
        <f t="shared" si="8"/>
        <v/>
      </c>
    </row>
    <row r="277" spans="1:6" ht="30" customHeight="1" x14ac:dyDescent="0.15">
      <c r="A277" s="19" t="s">
        <v>820</v>
      </c>
      <c r="B277" s="35" t="s">
        <v>819</v>
      </c>
      <c r="C277" s="12" t="s">
        <v>282</v>
      </c>
      <c r="D277" s="36" t="s">
        <v>422</v>
      </c>
      <c r="F277" s="1" t="str">
        <f t="shared" si="8"/>
        <v/>
      </c>
    </row>
    <row r="278" spans="1:6" ht="30" customHeight="1" x14ac:dyDescent="0.15">
      <c r="A278" s="19" t="s">
        <v>854</v>
      </c>
      <c r="B278" s="35" t="s">
        <v>853</v>
      </c>
      <c r="C278" s="12" t="s">
        <v>282</v>
      </c>
      <c r="D278" s="36" t="s">
        <v>422</v>
      </c>
      <c r="F278" s="1" t="str">
        <f t="shared" si="8"/>
        <v/>
      </c>
    </row>
    <row r="279" spans="1:6" ht="30" customHeight="1" x14ac:dyDescent="0.15">
      <c r="A279" s="19" t="s">
        <v>875</v>
      </c>
      <c r="B279" s="35" t="s">
        <v>874</v>
      </c>
      <c r="C279" s="12" t="s">
        <v>282</v>
      </c>
      <c r="D279" s="36" t="s">
        <v>422</v>
      </c>
      <c r="F279" s="1" t="str">
        <f t="shared" si="8"/>
        <v/>
      </c>
    </row>
    <row r="280" spans="1:6" ht="30" customHeight="1" x14ac:dyDescent="0.15">
      <c r="A280" s="19" t="s">
        <v>818</v>
      </c>
      <c r="B280" s="35" t="s">
        <v>817</v>
      </c>
      <c r="C280" s="12" t="s">
        <v>282</v>
      </c>
      <c r="D280" s="36" t="s">
        <v>422</v>
      </c>
    </row>
    <row r="281" spans="1:6" ht="30" customHeight="1" x14ac:dyDescent="0.15">
      <c r="A281" s="19" t="s">
        <v>811</v>
      </c>
      <c r="B281" s="35" t="s">
        <v>810</v>
      </c>
      <c r="C281" s="12" t="s">
        <v>282</v>
      </c>
      <c r="D281" s="36" t="s">
        <v>422</v>
      </c>
    </row>
    <row r="282" spans="1:6" ht="30" customHeight="1" x14ac:dyDescent="0.15">
      <c r="A282" s="19" t="s">
        <v>852</v>
      </c>
      <c r="B282" s="35" t="s">
        <v>851</v>
      </c>
      <c r="C282" s="12" t="s">
        <v>282</v>
      </c>
      <c r="D282" s="36" t="s">
        <v>422</v>
      </c>
      <c r="F282" s="1" t="str">
        <f t="shared" ref="F282:F289" si="9">IF(LENB(D276)&gt;27,"・",IF(LENB(B276)&gt;68,"・",""))</f>
        <v/>
      </c>
    </row>
    <row r="283" spans="1:6" ht="30" customHeight="1" x14ac:dyDescent="0.15">
      <c r="A283" s="19" t="s">
        <v>836</v>
      </c>
      <c r="B283" s="35" t="s">
        <v>835</v>
      </c>
      <c r="C283" s="12" t="s">
        <v>282</v>
      </c>
      <c r="D283" s="36" t="s">
        <v>422</v>
      </c>
      <c r="F283" s="1" t="str">
        <f t="shared" si="9"/>
        <v/>
      </c>
    </row>
    <row r="284" spans="1:6" ht="30" customHeight="1" x14ac:dyDescent="0.15">
      <c r="A284" s="19" t="s">
        <v>861</v>
      </c>
      <c r="B284" s="35" t="s">
        <v>860</v>
      </c>
      <c r="C284" s="12" t="s">
        <v>282</v>
      </c>
      <c r="D284" s="36" t="s">
        <v>422</v>
      </c>
      <c r="F284" s="1" t="str">
        <f t="shared" si="9"/>
        <v/>
      </c>
    </row>
    <row r="285" spans="1:6" ht="30" customHeight="1" x14ac:dyDescent="0.15">
      <c r="A285" s="19" t="s">
        <v>868</v>
      </c>
      <c r="B285" s="35" t="s">
        <v>867</v>
      </c>
      <c r="C285" s="12" t="s">
        <v>282</v>
      </c>
      <c r="D285" s="36" t="s">
        <v>422</v>
      </c>
      <c r="F285" s="1" t="str">
        <f t="shared" si="9"/>
        <v/>
      </c>
    </row>
    <row r="286" spans="1:6" ht="30" customHeight="1" x14ac:dyDescent="0.15">
      <c r="A286" s="19" t="s">
        <v>815</v>
      </c>
      <c r="B286" s="35" t="s">
        <v>814</v>
      </c>
      <c r="C286" s="12" t="s">
        <v>282</v>
      </c>
      <c r="D286" s="36" t="s">
        <v>422</v>
      </c>
      <c r="F286" s="1" t="str">
        <f t="shared" si="9"/>
        <v/>
      </c>
    </row>
    <row r="287" spans="1:6" ht="30" customHeight="1" x14ac:dyDescent="0.15">
      <c r="A287" s="19" t="s">
        <v>838</v>
      </c>
      <c r="B287" s="35" t="s">
        <v>837</v>
      </c>
      <c r="C287" s="12" t="s">
        <v>282</v>
      </c>
      <c r="D287" s="36" t="s">
        <v>422</v>
      </c>
      <c r="F287" s="1" t="str">
        <f t="shared" si="9"/>
        <v/>
      </c>
    </row>
    <row r="288" spans="1:6" ht="30" customHeight="1" x14ac:dyDescent="0.15">
      <c r="A288" s="19" t="s">
        <v>824</v>
      </c>
      <c r="B288" s="35" t="s">
        <v>823</v>
      </c>
      <c r="C288" s="12" t="s">
        <v>282</v>
      </c>
      <c r="D288" s="36" t="s">
        <v>422</v>
      </c>
      <c r="F288" s="1" t="str">
        <f t="shared" si="9"/>
        <v/>
      </c>
    </row>
    <row r="289" spans="1:6" ht="30" customHeight="1" x14ac:dyDescent="0.15">
      <c r="A289" s="19" t="s">
        <v>859</v>
      </c>
      <c r="B289" s="35" t="s">
        <v>858</v>
      </c>
      <c r="C289" s="12" t="s">
        <v>282</v>
      </c>
      <c r="D289" s="36" t="s">
        <v>422</v>
      </c>
      <c r="F289" s="1" t="str">
        <f t="shared" si="9"/>
        <v/>
      </c>
    </row>
    <row r="290" spans="1:6" ht="30" customHeight="1" x14ac:dyDescent="0.15">
      <c r="A290" s="19" t="s">
        <v>826</v>
      </c>
      <c r="B290" s="35" t="s">
        <v>825</v>
      </c>
      <c r="C290" s="12" t="s">
        <v>282</v>
      </c>
      <c r="D290" s="36" t="s">
        <v>422</v>
      </c>
      <c r="F290" s="1" t="str">
        <f>IF(LENB(D285)&gt;27,"・",IF(LENB(B285)&gt;68,"・",""))</f>
        <v/>
      </c>
    </row>
    <row r="291" spans="1:6" ht="30" customHeight="1" x14ac:dyDescent="0.15">
      <c r="A291" s="19" t="s">
        <v>822</v>
      </c>
      <c r="B291" s="35" t="s">
        <v>821</v>
      </c>
      <c r="C291" s="12" t="s">
        <v>282</v>
      </c>
      <c r="D291" s="36" t="s">
        <v>422</v>
      </c>
      <c r="F291" s="1" t="str">
        <f t="shared" ref="F291:F305" si="10">IF(LENB(D285)&gt;27,"・",IF(LENB(B285)&gt;68,"・",""))</f>
        <v/>
      </c>
    </row>
    <row r="292" spans="1:6" ht="30" customHeight="1" x14ac:dyDescent="0.15">
      <c r="A292" s="19" t="s">
        <v>845</v>
      </c>
      <c r="B292" s="35" t="s">
        <v>844</v>
      </c>
      <c r="C292" s="12" t="s">
        <v>282</v>
      </c>
      <c r="D292" s="36" t="s">
        <v>422</v>
      </c>
      <c r="F292" s="1" t="str">
        <f t="shared" si="10"/>
        <v/>
      </c>
    </row>
    <row r="293" spans="1:6" ht="30" customHeight="1" x14ac:dyDescent="0.15">
      <c r="A293" s="19" t="s">
        <v>856</v>
      </c>
      <c r="B293" s="35" t="s">
        <v>855</v>
      </c>
      <c r="C293" s="12" t="s">
        <v>282</v>
      </c>
      <c r="D293" s="36" t="s">
        <v>422</v>
      </c>
      <c r="F293" s="1" t="str">
        <f t="shared" si="10"/>
        <v/>
      </c>
    </row>
    <row r="294" spans="1:6" ht="30" customHeight="1" x14ac:dyDescent="0.15">
      <c r="A294" s="19" t="s">
        <v>849</v>
      </c>
      <c r="B294" s="35" t="s">
        <v>848</v>
      </c>
      <c r="C294" s="12" t="s">
        <v>282</v>
      </c>
      <c r="D294" s="36" t="s">
        <v>422</v>
      </c>
      <c r="F294" s="1" t="str">
        <f t="shared" si="10"/>
        <v/>
      </c>
    </row>
    <row r="295" spans="1:6" ht="30" customHeight="1" x14ac:dyDescent="0.15">
      <c r="A295" s="19" t="s">
        <v>871</v>
      </c>
      <c r="B295" s="35" t="s">
        <v>870</v>
      </c>
      <c r="C295" s="12" t="s">
        <v>282</v>
      </c>
      <c r="D295" s="36" t="s">
        <v>1759</v>
      </c>
      <c r="F295" s="1" t="str">
        <f t="shared" si="10"/>
        <v/>
      </c>
    </row>
    <row r="296" spans="1:6" ht="30" customHeight="1" x14ac:dyDescent="0.15">
      <c r="A296" s="19" t="s">
        <v>863</v>
      </c>
      <c r="B296" s="35" t="s">
        <v>862</v>
      </c>
      <c r="C296" s="12" t="s">
        <v>282</v>
      </c>
      <c r="D296" s="36" t="s">
        <v>422</v>
      </c>
      <c r="F296" s="1" t="str">
        <f t="shared" si="10"/>
        <v/>
      </c>
    </row>
    <row r="297" spans="1:6" ht="30" customHeight="1" x14ac:dyDescent="0.15">
      <c r="A297" s="19" t="s">
        <v>866</v>
      </c>
      <c r="B297" s="35" t="s">
        <v>865</v>
      </c>
      <c r="C297" s="12" t="s">
        <v>282</v>
      </c>
      <c r="D297" s="36" t="s">
        <v>422</v>
      </c>
      <c r="F297" s="1" t="str">
        <f t="shared" si="10"/>
        <v/>
      </c>
    </row>
    <row r="298" spans="1:6" ht="30" customHeight="1" x14ac:dyDescent="0.15">
      <c r="A298" s="19" t="s">
        <v>843</v>
      </c>
      <c r="B298" s="35" t="s">
        <v>842</v>
      </c>
      <c r="C298" s="12" t="s">
        <v>282</v>
      </c>
      <c r="D298" s="36" t="s">
        <v>422</v>
      </c>
      <c r="F298" s="1" t="str">
        <f t="shared" si="10"/>
        <v/>
      </c>
    </row>
    <row r="299" spans="1:6" ht="30" customHeight="1" x14ac:dyDescent="0.15">
      <c r="A299" s="16" t="s">
        <v>832</v>
      </c>
      <c r="B299" s="43" t="s">
        <v>831</v>
      </c>
      <c r="C299" s="16" t="s">
        <v>282</v>
      </c>
      <c r="D299" s="45" t="s">
        <v>422</v>
      </c>
      <c r="F299" s="1" t="str">
        <f t="shared" si="10"/>
        <v/>
      </c>
    </row>
    <row r="300" spans="1:6" ht="30" customHeight="1" x14ac:dyDescent="0.15">
      <c r="A300" s="19" t="s">
        <v>1769</v>
      </c>
      <c r="B300" s="35" t="s">
        <v>1767</v>
      </c>
      <c r="C300" s="41" t="s">
        <v>282</v>
      </c>
      <c r="D300" s="36" t="s">
        <v>1768</v>
      </c>
      <c r="F300" s="1" t="str">
        <f t="shared" si="10"/>
        <v/>
      </c>
    </row>
    <row r="301" spans="1:6" ht="30" customHeight="1" x14ac:dyDescent="0.15">
      <c r="A301" s="19" t="s">
        <v>813</v>
      </c>
      <c r="B301" s="35" t="s">
        <v>812</v>
      </c>
      <c r="C301" s="12" t="s">
        <v>282</v>
      </c>
      <c r="D301" s="36" t="s">
        <v>422</v>
      </c>
      <c r="F301" s="1" t="str">
        <f t="shared" si="10"/>
        <v/>
      </c>
    </row>
    <row r="302" spans="1:6" ht="30" customHeight="1" x14ac:dyDescent="0.15">
      <c r="A302" s="19" t="s">
        <v>834</v>
      </c>
      <c r="B302" s="35" t="s">
        <v>833</v>
      </c>
      <c r="C302" s="12" t="s">
        <v>282</v>
      </c>
      <c r="D302" s="36" t="s">
        <v>422</v>
      </c>
      <c r="F302" s="1" t="str">
        <f t="shared" si="10"/>
        <v/>
      </c>
    </row>
    <row r="303" spans="1:6" ht="30" customHeight="1" x14ac:dyDescent="0.15">
      <c r="A303" s="19" t="s">
        <v>828</v>
      </c>
      <c r="B303" s="35" t="s">
        <v>827</v>
      </c>
      <c r="C303" s="12" t="s">
        <v>282</v>
      </c>
      <c r="D303" s="36" t="s">
        <v>422</v>
      </c>
      <c r="F303" s="1" t="str">
        <f t="shared" si="10"/>
        <v/>
      </c>
    </row>
    <row r="304" spans="1:6" ht="30" customHeight="1" x14ac:dyDescent="0.15">
      <c r="A304" s="19" t="s">
        <v>847</v>
      </c>
      <c r="B304" s="35" t="s">
        <v>846</v>
      </c>
      <c r="C304" s="12" t="s">
        <v>282</v>
      </c>
      <c r="D304" s="36" t="s">
        <v>422</v>
      </c>
      <c r="F304" s="1" t="str">
        <f t="shared" si="10"/>
        <v/>
      </c>
    </row>
    <row r="305" spans="1:6" ht="30" customHeight="1" x14ac:dyDescent="0.15">
      <c r="A305" s="19" t="s">
        <v>841</v>
      </c>
      <c r="B305" s="35" t="s">
        <v>840</v>
      </c>
      <c r="C305" s="12" t="s">
        <v>282</v>
      </c>
      <c r="D305" s="36" t="s">
        <v>422</v>
      </c>
      <c r="F305" s="1" t="str">
        <f t="shared" si="10"/>
        <v/>
      </c>
    </row>
    <row r="306" spans="1:6" ht="30" customHeight="1" x14ac:dyDescent="0.15">
      <c r="A306" s="19" t="s">
        <v>830</v>
      </c>
      <c r="B306" s="35" t="s">
        <v>829</v>
      </c>
      <c r="C306" s="12" t="s">
        <v>282</v>
      </c>
      <c r="D306" s="36" t="s">
        <v>422</v>
      </c>
      <c r="E306" s="3"/>
      <c r="F306" s="3"/>
    </row>
    <row r="307" spans="1:6" ht="30" customHeight="1" x14ac:dyDescent="0.15">
      <c r="A307" s="19" t="s">
        <v>808</v>
      </c>
      <c r="B307" s="35" t="s">
        <v>807</v>
      </c>
      <c r="C307" s="12" t="s">
        <v>282</v>
      </c>
      <c r="D307" s="36" t="s">
        <v>327</v>
      </c>
      <c r="F307" s="1" t="str">
        <f t="shared" ref="F307:F313" si="11">IF(LENB(D301)&gt;27,"・",IF(LENB(B301)&gt;68,"・",""))</f>
        <v/>
      </c>
    </row>
    <row r="308" spans="1:6" ht="30" customHeight="1" x14ac:dyDescent="0.15">
      <c r="A308" s="19" t="s">
        <v>806</v>
      </c>
      <c r="B308" s="35" t="s">
        <v>2466</v>
      </c>
      <c r="C308" s="12" t="s">
        <v>282</v>
      </c>
      <c r="D308" s="36" t="s">
        <v>434</v>
      </c>
      <c r="F308" s="1" t="str">
        <f t="shared" si="11"/>
        <v/>
      </c>
    </row>
    <row r="309" spans="1:6" ht="30" customHeight="1" x14ac:dyDescent="0.15">
      <c r="A309" s="19" t="s">
        <v>18</v>
      </c>
      <c r="B309" s="35" t="s">
        <v>803</v>
      </c>
      <c r="C309" s="12" t="s">
        <v>42</v>
      </c>
      <c r="D309" s="36" t="s">
        <v>358</v>
      </c>
      <c r="E309" s="2"/>
      <c r="F309" s="1" t="str">
        <f t="shared" si="11"/>
        <v/>
      </c>
    </row>
    <row r="310" spans="1:6" ht="30" customHeight="1" x14ac:dyDescent="0.15">
      <c r="A310" s="19" t="s">
        <v>801</v>
      </c>
      <c r="B310" s="35" t="s">
        <v>799</v>
      </c>
      <c r="C310" s="12" t="s">
        <v>282</v>
      </c>
      <c r="D310" s="36" t="s">
        <v>374</v>
      </c>
      <c r="F310" s="1" t="str">
        <f t="shared" si="11"/>
        <v/>
      </c>
    </row>
    <row r="311" spans="1:6" ht="30" customHeight="1" x14ac:dyDescent="0.15">
      <c r="A311" s="19" t="s">
        <v>800</v>
      </c>
      <c r="B311" s="35" t="s">
        <v>799</v>
      </c>
      <c r="C311" s="12" t="s">
        <v>282</v>
      </c>
      <c r="D311" s="36" t="s">
        <v>374</v>
      </c>
      <c r="F311" s="1" t="str">
        <f t="shared" si="11"/>
        <v/>
      </c>
    </row>
    <row r="312" spans="1:6" ht="30" customHeight="1" x14ac:dyDescent="0.15">
      <c r="A312" s="19" t="s">
        <v>1839</v>
      </c>
      <c r="B312" s="35" t="s">
        <v>1840</v>
      </c>
      <c r="C312" s="12" t="s">
        <v>282</v>
      </c>
      <c r="D312" s="36" t="s">
        <v>394</v>
      </c>
      <c r="F312" s="1" t="str">
        <f t="shared" si="11"/>
        <v/>
      </c>
    </row>
    <row r="313" spans="1:6" ht="30" customHeight="1" x14ac:dyDescent="0.15">
      <c r="A313" s="19" t="s">
        <v>798</v>
      </c>
      <c r="B313" s="35" t="s">
        <v>797</v>
      </c>
      <c r="C313" s="12" t="s">
        <v>282</v>
      </c>
      <c r="D313" s="36" t="s">
        <v>346</v>
      </c>
      <c r="F313" s="1" t="str">
        <f t="shared" si="11"/>
        <v/>
      </c>
    </row>
    <row r="314" spans="1:6" ht="30" customHeight="1" x14ac:dyDescent="0.15">
      <c r="A314" s="54" t="s">
        <v>2761</v>
      </c>
      <c r="B314" s="87" t="s">
        <v>2762</v>
      </c>
      <c r="C314" s="12" t="s">
        <v>1798</v>
      </c>
      <c r="D314" s="36" t="s">
        <v>2763</v>
      </c>
    </row>
    <row r="315" spans="1:6" ht="30" customHeight="1" x14ac:dyDescent="0.15">
      <c r="A315" s="19" t="s">
        <v>0</v>
      </c>
      <c r="B315" s="35" t="s">
        <v>1</v>
      </c>
      <c r="C315" s="12" t="s">
        <v>282</v>
      </c>
      <c r="D315" s="36" t="s">
        <v>463</v>
      </c>
      <c r="F315" s="1" t="str">
        <f>IF(LENB(D309)&gt;27,"・",IF(LENB(B309)&gt;68,"・",""))</f>
        <v/>
      </c>
    </row>
    <row r="316" spans="1:6" ht="30" customHeight="1" x14ac:dyDescent="0.15">
      <c r="A316" s="19" t="s">
        <v>796</v>
      </c>
      <c r="B316" s="35" t="s">
        <v>795</v>
      </c>
      <c r="C316" s="12" t="s">
        <v>282</v>
      </c>
      <c r="D316" s="36" t="s">
        <v>327</v>
      </c>
      <c r="F316" s="1" t="str">
        <f>IF(LENB(D310)&gt;27,"・",IF(LENB(B310)&gt;68,"・",""))</f>
        <v/>
      </c>
    </row>
    <row r="317" spans="1:6" ht="30" customHeight="1" x14ac:dyDescent="0.15">
      <c r="A317" s="19" t="s">
        <v>88</v>
      </c>
      <c r="B317" s="35" t="s">
        <v>89</v>
      </c>
      <c r="C317" s="12" t="s">
        <v>1566</v>
      </c>
      <c r="D317" s="36" t="s">
        <v>87</v>
      </c>
      <c r="F317" s="1" t="str">
        <f>IF(LENB(D311)&gt;27,"・",IF(LENB(B311)&gt;68,"・",""))</f>
        <v/>
      </c>
    </row>
    <row r="318" spans="1:6" ht="30" customHeight="1" x14ac:dyDescent="0.15">
      <c r="A318" s="19" t="s">
        <v>3195</v>
      </c>
      <c r="B318" s="87" t="s">
        <v>3196</v>
      </c>
      <c r="C318" s="12" t="s">
        <v>1798</v>
      </c>
      <c r="D318" s="36" t="s">
        <v>3197</v>
      </c>
    </row>
    <row r="319" spans="1:6" ht="30" customHeight="1" x14ac:dyDescent="0.15">
      <c r="A319" s="19" t="s">
        <v>794</v>
      </c>
      <c r="B319" s="35" t="s">
        <v>697</v>
      </c>
      <c r="C319" s="12" t="s">
        <v>282</v>
      </c>
      <c r="D319" s="36" t="s">
        <v>374</v>
      </c>
      <c r="F319" s="1" t="str">
        <f>IF(LENB(D313)&gt;27,"・",IF(LENB(B313)&gt;68,"・",""))</f>
        <v>・</v>
      </c>
    </row>
    <row r="320" spans="1:6" ht="30" customHeight="1" x14ac:dyDescent="0.15">
      <c r="A320" s="19" t="s">
        <v>793</v>
      </c>
      <c r="B320" s="35" t="s">
        <v>697</v>
      </c>
      <c r="C320" s="12" t="s">
        <v>282</v>
      </c>
      <c r="D320" s="36" t="s">
        <v>374</v>
      </c>
    </row>
    <row r="321" spans="1:6" ht="30" customHeight="1" x14ac:dyDescent="0.15">
      <c r="A321" s="19" t="s">
        <v>790</v>
      </c>
      <c r="B321" s="35" t="s">
        <v>722</v>
      </c>
      <c r="C321" s="12" t="s">
        <v>393</v>
      </c>
      <c r="D321" s="36" t="s">
        <v>508</v>
      </c>
      <c r="F321" s="1" t="str">
        <f>IF(LENB(D315)&gt;27,"・",IF(LENB(B315)&gt;68,"・",""))</f>
        <v/>
      </c>
    </row>
    <row r="322" spans="1:6" ht="30" customHeight="1" x14ac:dyDescent="0.15">
      <c r="A322" s="19" t="s">
        <v>74</v>
      </c>
      <c r="B322" s="35" t="s">
        <v>75</v>
      </c>
      <c r="C322" s="12" t="s">
        <v>59</v>
      </c>
      <c r="D322" s="36" t="s">
        <v>304</v>
      </c>
      <c r="F322" s="1" t="str">
        <f>IF(LENB(D316)&gt;27,"・",IF(LENB(B316)&gt;68,"・",""))</f>
        <v/>
      </c>
    </row>
    <row r="323" spans="1:6" ht="30" customHeight="1" x14ac:dyDescent="0.15">
      <c r="A323" s="19" t="s">
        <v>3141</v>
      </c>
      <c r="B323" s="87" t="s">
        <v>3142</v>
      </c>
      <c r="C323" s="12" t="s">
        <v>3130</v>
      </c>
      <c r="D323" s="36" t="s">
        <v>3143</v>
      </c>
    </row>
    <row r="324" spans="1:6" ht="30" customHeight="1" x14ac:dyDescent="0.15">
      <c r="A324" s="19" t="s">
        <v>2880</v>
      </c>
      <c r="B324" s="12" t="s">
        <v>2881</v>
      </c>
      <c r="C324" s="12" t="s">
        <v>2853</v>
      </c>
      <c r="D324" s="36" t="s">
        <v>2882</v>
      </c>
    </row>
    <row r="325" spans="1:6" ht="30" customHeight="1" x14ac:dyDescent="0.15">
      <c r="A325" s="19" t="s">
        <v>788</v>
      </c>
      <c r="B325" s="35" t="s">
        <v>787</v>
      </c>
      <c r="C325" s="12" t="s">
        <v>282</v>
      </c>
      <c r="D325" s="36" t="s">
        <v>356</v>
      </c>
      <c r="F325" s="1" t="str">
        <f>IF(LENB(D320)&gt;27,"・",IF(LENB(B320)&gt;68,"・",""))</f>
        <v/>
      </c>
    </row>
    <row r="326" spans="1:6" ht="30" customHeight="1" x14ac:dyDescent="0.15">
      <c r="A326" s="54" t="s">
        <v>1911</v>
      </c>
      <c r="B326" s="55" t="s">
        <v>1912</v>
      </c>
      <c r="C326" s="12" t="s">
        <v>1909</v>
      </c>
      <c r="D326" s="57" t="s">
        <v>1913</v>
      </c>
      <c r="F326" s="1" t="str">
        <f>IF(LENB(D321)&gt;27,"・",IF(LENB(B321)&gt;68,"・",""))</f>
        <v/>
      </c>
    </row>
    <row r="327" spans="1:6" ht="30" customHeight="1" x14ac:dyDescent="0.15">
      <c r="A327" s="54" t="s">
        <v>2350</v>
      </c>
      <c r="B327" s="55" t="s">
        <v>2369</v>
      </c>
      <c r="C327" s="12" t="s">
        <v>2362</v>
      </c>
      <c r="D327" s="69" t="s">
        <v>2370</v>
      </c>
      <c r="F327" s="1" t="e">
        <f>IF(LENB(新規と中止薬!#REF!)&gt;27,"・",IF(LENB(新規と中止薬!#REF!)&gt;68,"・",""))</f>
        <v>#REF!</v>
      </c>
    </row>
    <row r="328" spans="1:6" ht="30" customHeight="1" x14ac:dyDescent="0.15">
      <c r="A328" s="54" t="s">
        <v>2789</v>
      </c>
      <c r="B328" s="55" t="s">
        <v>2453</v>
      </c>
      <c r="C328" s="12" t="s">
        <v>1729</v>
      </c>
      <c r="D328" s="57" t="s">
        <v>2452</v>
      </c>
      <c r="F328" s="1" t="str">
        <f>IF(LENB(内服!D826)&gt;27,"・",IF(LENB(内服!B826)&gt;68,"・",""))</f>
        <v/>
      </c>
    </row>
    <row r="329" spans="1:6" ht="30" customHeight="1" x14ac:dyDescent="0.15">
      <c r="A329" s="19" t="s">
        <v>785</v>
      </c>
      <c r="B329" s="35" t="s">
        <v>784</v>
      </c>
      <c r="C329" s="12" t="s">
        <v>393</v>
      </c>
      <c r="D329" s="36" t="s">
        <v>289</v>
      </c>
      <c r="F329" s="1" t="str">
        <f>IF(LENB(D325)&gt;27,"・",IF(LENB(B325)&gt;68,"・",""))</f>
        <v/>
      </c>
    </row>
    <row r="330" spans="1:6" ht="30" customHeight="1" x14ac:dyDescent="0.15">
      <c r="A330" s="19" t="s">
        <v>783</v>
      </c>
      <c r="B330" s="35" t="s">
        <v>782</v>
      </c>
      <c r="C330" s="12" t="s">
        <v>282</v>
      </c>
      <c r="D330" s="36" t="s">
        <v>346</v>
      </c>
      <c r="F330" s="1" t="str">
        <f>IF(LENB(D326)&gt;27,"・",IF(LENB(B326)&gt;68,"・",""))</f>
        <v/>
      </c>
    </row>
    <row r="331" spans="1:6" ht="30" customHeight="1" x14ac:dyDescent="0.15">
      <c r="A331" s="19" t="s">
        <v>1585</v>
      </c>
      <c r="B331" s="35" t="s">
        <v>781</v>
      </c>
      <c r="C331" s="12" t="s">
        <v>393</v>
      </c>
      <c r="D331" s="36" t="s">
        <v>316</v>
      </c>
    </row>
    <row r="332" spans="1:6" ht="30" customHeight="1" x14ac:dyDescent="0.15">
      <c r="A332" s="19" t="s">
        <v>1586</v>
      </c>
      <c r="B332" s="35" t="s">
        <v>781</v>
      </c>
      <c r="C332" s="12" t="s">
        <v>393</v>
      </c>
      <c r="D332" s="36" t="s">
        <v>316</v>
      </c>
      <c r="F332" s="1" t="str">
        <f>IF(LENB(D327)&gt;27,"・",IF(LENB(B327)&gt;68,"・",""))</f>
        <v>・</v>
      </c>
    </row>
    <row r="333" spans="1:6" ht="30" customHeight="1" x14ac:dyDescent="0.15">
      <c r="A333" s="37" t="s">
        <v>1644</v>
      </c>
      <c r="B333" s="38" t="s">
        <v>734</v>
      </c>
      <c r="C333" s="39" t="s">
        <v>393</v>
      </c>
      <c r="D333" s="36" t="s">
        <v>508</v>
      </c>
      <c r="F333" s="1" t="str">
        <f>IF(LENB(D328)&gt;27,"・",IF(LENB(B328)&gt;68,"・",""))</f>
        <v/>
      </c>
    </row>
    <row r="334" spans="1:6" ht="30" customHeight="1" x14ac:dyDescent="0.15">
      <c r="A334" s="19" t="s">
        <v>1742</v>
      </c>
      <c r="B334" s="35" t="s">
        <v>1760</v>
      </c>
      <c r="C334" s="41" t="s">
        <v>282</v>
      </c>
      <c r="D334" s="36" t="s">
        <v>1762</v>
      </c>
    </row>
    <row r="335" spans="1:6" ht="30" customHeight="1" x14ac:dyDescent="0.15">
      <c r="A335" s="19" t="s">
        <v>780</v>
      </c>
      <c r="B335" s="35" t="s">
        <v>779</v>
      </c>
      <c r="C335" s="12" t="s">
        <v>282</v>
      </c>
      <c r="D335" s="36" t="s">
        <v>508</v>
      </c>
    </row>
    <row r="336" spans="1:6" ht="30" customHeight="1" x14ac:dyDescent="0.15">
      <c r="A336" s="19" t="s">
        <v>82</v>
      </c>
      <c r="B336" s="35" t="s">
        <v>83</v>
      </c>
      <c r="C336" s="12" t="s">
        <v>1566</v>
      </c>
      <c r="D336" s="36" t="s">
        <v>84</v>
      </c>
      <c r="F336" s="1" t="str">
        <f>IF(LENB(D330)&gt;27,"・",IF(LENB(B330)&gt;68,"・",""))</f>
        <v>・</v>
      </c>
    </row>
    <row r="337" spans="1:6" ht="30" customHeight="1" x14ac:dyDescent="0.15">
      <c r="A337" s="54" t="s">
        <v>3132</v>
      </c>
      <c r="B337" s="55" t="s">
        <v>3135</v>
      </c>
      <c r="C337" s="12" t="s">
        <v>3130</v>
      </c>
      <c r="D337" s="57" t="s">
        <v>3133</v>
      </c>
    </row>
    <row r="338" spans="1:6" ht="30" customHeight="1" x14ac:dyDescent="0.15">
      <c r="A338" s="19" t="s">
        <v>1790</v>
      </c>
      <c r="B338" s="35" t="s">
        <v>1755</v>
      </c>
      <c r="C338" s="12" t="s">
        <v>1777</v>
      </c>
      <c r="D338" s="36" t="s">
        <v>1757</v>
      </c>
      <c r="F338" s="1" t="str">
        <f>IF(LENB(D333)&gt;27,"・",IF(LENB(B333)&gt;68,"・",""))</f>
        <v/>
      </c>
    </row>
    <row r="339" spans="1:6" ht="30" customHeight="1" x14ac:dyDescent="0.15">
      <c r="A339" s="19" t="s">
        <v>775</v>
      </c>
      <c r="B339" s="35" t="s">
        <v>774</v>
      </c>
      <c r="C339" s="12" t="s">
        <v>282</v>
      </c>
      <c r="D339" s="36" t="s">
        <v>448</v>
      </c>
      <c r="F339" s="1" t="str">
        <f>IF(LENB(D334)&gt;27,"・",IF(LENB(B334)&gt;68,"・",""))</f>
        <v/>
      </c>
    </row>
    <row r="340" spans="1:6" ht="30" customHeight="1" x14ac:dyDescent="0.15">
      <c r="A340" s="19" t="s">
        <v>3187</v>
      </c>
      <c r="B340" s="87" t="s">
        <v>3188</v>
      </c>
      <c r="C340" s="12" t="s">
        <v>1798</v>
      </c>
      <c r="D340" s="36" t="s">
        <v>3189</v>
      </c>
    </row>
    <row r="341" spans="1:6" ht="30" customHeight="1" x14ac:dyDescent="0.15">
      <c r="A341" s="19" t="s">
        <v>773</v>
      </c>
      <c r="B341" s="35" t="s">
        <v>1755</v>
      </c>
      <c r="C341" s="12" t="s">
        <v>282</v>
      </c>
      <c r="D341" s="36" t="s">
        <v>1757</v>
      </c>
    </row>
    <row r="342" spans="1:6" ht="30" customHeight="1" x14ac:dyDescent="0.15">
      <c r="A342" s="19" t="s">
        <v>1744</v>
      </c>
      <c r="B342" s="35" t="s">
        <v>1756</v>
      </c>
      <c r="C342" s="41" t="s">
        <v>282</v>
      </c>
      <c r="D342" s="36" t="s">
        <v>1758</v>
      </c>
      <c r="F342" s="1" t="str">
        <f>IF(LENB(D337)&gt;27,"・",IF(LENB(B337)&gt;68,"・",""))</f>
        <v/>
      </c>
    </row>
    <row r="343" spans="1:6" ht="30" customHeight="1" x14ac:dyDescent="0.15">
      <c r="A343" s="16" t="s">
        <v>771</v>
      </c>
      <c r="B343" s="35" t="s">
        <v>770</v>
      </c>
      <c r="C343" s="12" t="s">
        <v>282</v>
      </c>
      <c r="D343" s="36" t="s">
        <v>296</v>
      </c>
      <c r="F343" s="1" t="str">
        <f>IF(LENB(D339)&gt;27,"・",IF(LENB(B339)&gt;68,"・",""))</f>
        <v/>
      </c>
    </row>
    <row r="344" spans="1:6" ht="30" customHeight="1" x14ac:dyDescent="0.15">
      <c r="A344" s="19" t="s">
        <v>769</v>
      </c>
      <c r="B344" s="35" t="s">
        <v>768</v>
      </c>
      <c r="C344" s="12" t="s">
        <v>282</v>
      </c>
      <c r="D344" s="36" t="s">
        <v>327</v>
      </c>
      <c r="F344" s="1" t="str">
        <f>IF(LENB(D340)&gt;27,"・",IF(LENB(B340)&gt;68,"・",""))</f>
        <v/>
      </c>
    </row>
    <row r="345" spans="1:6" ht="30" customHeight="1" x14ac:dyDescent="0.15">
      <c r="A345" s="19" t="s">
        <v>767</v>
      </c>
      <c r="B345" s="35" t="s">
        <v>766</v>
      </c>
      <c r="C345" s="12" t="s">
        <v>282</v>
      </c>
      <c r="D345" s="36" t="s">
        <v>346</v>
      </c>
      <c r="E345" s="3"/>
      <c r="F345" s="3" t="e">
        <f>IF(LENB(新規と中止薬!#REF!)&gt;27,"・",IF(LENB(新規と中止薬!#REF!)&gt;68,"・",""))</f>
        <v>#REF!</v>
      </c>
    </row>
    <row r="346" spans="1:6" ht="30" customHeight="1" x14ac:dyDescent="0.15">
      <c r="A346" s="19" t="s">
        <v>1591</v>
      </c>
      <c r="B346" s="35" t="s">
        <v>1592</v>
      </c>
      <c r="C346" s="12" t="s">
        <v>59</v>
      </c>
      <c r="D346" s="36" t="s">
        <v>551</v>
      </c>
    </row>
    <row r="347" spans="1:6" ht="30" customHeight="1" x14ac:dyDescent="0.15">
      <c r="A347" s="19" t="s">
        <v>2989</v>
      </c>
      <c r="B347" s="55" t="s">
        <v>2990</v>
      </c>
      <c r="C347" s="12" t="s">
        <v>2980</v>
      </c>
      <c r="D347" s="57" t="s">
        <v>2991</v>
      </c>
    </row>
    <row r="348" spans="1:6" ht="30" customHeight="1" x14ac:dyDescent="0.15">
      <c r="A348" s="19" t="s">
        <v>765</v>
      </c>
      <c r="B348" s="35" t="s">
        <v>764</v>
      </c>
      <c r="C348" s="12" t="s">
        <v>282</v>
      </c>
      <c r="D348" s="36" t="s">
        <v>466</v>
      </c>
      <c r="F348" s="1" t="e">
        <f>IF(LENB(新規と中止薬!#REF!)&gt;27,"・",IF(LENB(新規と中止薬!#REF!)&gt;68,"・",""))</f>
        <v>#REF!</v>
      </c>
    </row>
    <row r="349" spans="1:6" ht="30" customHeight="1" x14ac:dyDescent="0.15">
      <c r="A349" s="19" t="s">
        <v>763</v>
      </c>
      <c r="B349" s="35" t="s">
        <v>762</v>
      </c>
      <c r="C349" s="12" t="s">
        <v>282</v>
      </c>
      <c r="D349" s="36" t="s">
        <v>346</v>
      </c>
      <c r="F349" s="1" t="str">
        <f>IF(LENB(D343)&gt;27,"・",IF(LENB(B343)&gt;68,"・",""))</f>
        <v/>
      </c>
    </row>
    <row r="350" spans="1:6" ht="30" customHeight="1" x14ac:dyDescent="0.15">
      <c r="A350" s="19" t="s">
        <v>761</v>
      </c>
      <c r="B350" s="35" t="s">
        <v>760</v>
      </c>
      <c r="C350" s="12" t="s">
        <v>282</v>
      </c>
      <c r="D350" s="36" t="s">
        <v>289</v>
      </c>
      <c r="F350" s="1" t="str">
        <f>IF(LENB(D344)&gt;27,"・",IF(LENB(B344)&gt;68,"・",""))</f>
        <v/>
      </c>
    </row>
    <row r="351" spans="1:6" ht="30" customHeight="1" x14ac:dyDescent="0.15">
      <c r="A351" s="19" t="s">
        <v>756</v>
      </c>
      <c r="B351" s="35" t="s">
        <v>755</v>
      </c>
      <c r="C351" s="12" t="s">
        <v>282</v>
      </c>
      <c r="D351" s="36" t="s">
        <v>448</v>
      </c>
      <c r="F351" s="1" t="str">
        <f>IF(LENB(D345)&gt;27,"・",IF(LENB(B345)&gt;68,"・",""))</f>
        <v>・</v>
      </c>
    </row>
    <row r="352" spans="1:6" ht="30" customHeight="1" x14ac:dyDescent="0.15">
      <c r="A352" s="19" t="s">
        <v>3144</v>
      </c>
      <c r="B352" s="87" t="s">
        <v>3145</v>
      </c>
      <c r="C352" s="12" t="s">
        <v>3130</v>
      </c>
      <c r="D352" s="36" t="s">
        <v>3146</v>
      </c>
    </row>
    <row r="353" spans="1:6" ht="30" customHeight="1" x14ac:dyDescent="0.15">
      <c r="A353" s="54" t="s">
        <v>2604</v>
      </c>
      <c r="B353" s="35" t="s">
        <v>2605</v>
      </c>
      <c r="C353" s="12" t="s">
        <v>2594</v>
      </c>
      <c r="D353" s="36" t="s">
        <v>2606</v>
      </c>
      <c r="F353" s="1" t="str">
        <f>IF(LENB(D347)&gt;27,"・",IF(LENB(B347)&gt;68,"・",""))</f>
        <v/>
      </c>
    </row>
    <row r="354" spans="1:6" ht="30" customHeight="1" x14ac:dyDescent="0.15">
      <c r="A354" s="54" t="s">
        <v>2607</v>
      </c>
      <c r="B354" s="55" t="s">
        <v>2605</v>
      </c>
      <c r="C354" s="12" t="s">
        <v>2594</v>
      </c>
      <c r="D354" s="57" t="s">
        <v>2606</v>
      </c>
    </row>
    <row r="355" spans="1:6" ht="30" customHeight="1" x14ac:dyDescent="0.15">
      <c r="A355" s="54" t="s">
        <v>2421</v>
      </c>
      <c r="B355" s="55" t="s">
        <v>2431</v>
      </c>
      <c r="C355" s="12" t="s">
        <v>2432</v>
      </c>
      <c r="D355" s="57" t="s">
        <v>2433</v>
      </c>
    </row>
    <row r="356" spans="1:6" ht="30" customHeight="1" x14ac:dyDescent="0.15">
      <c r="A356" s="54" t="s">
        <v>2608</v>
      </c>
      <c r="B356" s="35" t="s">
        <v>2605</v>
      </c>
      <c r="C356" s="12" t="s">
        <v>2594</v>
      </c>
      <c r="D356" s="36" t="s">
        <v>2609</v>
      </c>
      <c r="F356" s="1" t="str">
        <f>IF(LENB(D350)&gt;27,"・",IF(LENB(B350)&gt;68,"・",""))</f>
        <v>・</v>
      </c>
    </row>
    <row r="357" spans="1:6" ht="30" customHeight="1" x14ac:dyDescent="0.15">
      <c r="A357" s="54" t="s">
        <v>2646</v>
      </c>
      <c r="B357" s="35" t="s">
        <v>2605</v>
      </c>
      <c r="C357" s="12" t="s">
        <v>1798</v>
      </c>
      <c r="D357" s="36" t="s">
        <v>2609</v>
      </c>
    </row>
    <row r="358" spans="1:6" ht="30" customHeight="1" x14ac:dyDescent="0.15">
      <c r="A358" s="19" t="s">
        <v>754</v>
      </c>
      <c r="B358" s="35" t="s">
        <v>753</v>
      </c>
      <c r="C358" s="12" t="s">
        <v>282</v>
      </c>
      <c r="D358" s="36" t="s">
        <v>468</v>
      </c>
      <c r="F358" s="1" t="str">
        <f>IF(LENB(D352)&gt;27,"・",IF(LENB(B352)&gt;68,"・",""))</f>
        <v/>
      </c>
    </row>
    <row r="359" spans="1:6" ht="30" customHeight="1" x14ac:dyDescent="0.15">
      <c r="A359" s="37" t="s">
        <v>1663</v>
      </c>
      <c r="B359" s="38" t="s">
        <v>979</v>
      </c>
      <c r="C359" s="39" t="s">
        <v>393</v>
      </c>
      <c r="D359" s="36" t="s">
        <v>285</v>
      </c>
      <c r="F359" s="1" t="str">
        <f>IF(LENB(D353)&gt;27,"・",IF(LENB(B353)&gt;68,"・",""))</f>
        <v/>
      </c>
    </row>
    <row r="360" spans="1:6" ht="30" customHeight="1" x14ac:dyDescent="0.15">
      <c r="A360" s="19" t="s">
        <v>752</v>
      </c>
      <c r="B360" s="35" t="s">
        <v>751</v>
      </c>
      <c r="C360" s="12" t="s">
        <v>393</v>
      </c>
      <c r="D360" s="36" t="s">
        <v>316</v>
      </c>
      <c r="F360" s="1" t="str">
        <f>IF(LENB(D354)&gt;27,"・",IF(LENB(B354)&gt;68,"・",""))</f>
        <v/>
      </c>
    </row>
    <row r="361" spans="1:6" ht="30" customHeight="1" x14ac:dyDescent="0.15">
      <c r="A361" s="37" t="s">
        <v>1646</v>
      </c>
      <c r="B361" s="38" t="s">
        <v>545</v>
      </c>
      <c r="C361" s="39" t="s">
        <v>393</v>
      </c>
      <c r="D361" s="36" t="s">
        <v>296</v>
      </c>
      <c r="F361" s="1" t="e">
        <f>IF(LENB(新規と中止薬!#REF!)&gt;27,"・",IF(LENB(新規と中止薬!#REF!)&gt;68,"・",""))</f>
        <v>#REF!</v>
      </c>
    </row>
    <row r="362" spans="1:6" ht="30" customHeight="1" x14ac:dyDescent="0.15">
      <c r="A362" s="16" t="s">
        <v>750</v>
      </c>
      <c r="B362" s="43" t="s">
        <v>749</v>
      </c>
      <c r="C362" s="16" t="s">
        <v>282</v>
      </c>
      <c r="D362" s="45" t="s">
        <v>285</v>
      </c>
      <c r="F362" s="1" t="str">
        <f>IF(LENB(D356)&gt;27,"・",IF(LENB(B356)&gt;68,"・",""))</f>
        <v/>
      </c>
    </row>
    <row r="363" spans="1:6" ht="30" customHeight="1" x14ac:dyDescent="0.15">
      <c r="A363" s="19" t="s">
        <v>748</v>
      </c>
      <c r="B363" s="35" t="s">
        <v>747</v>
      </c>
      <c r="C363" s="12" t="s">
        <v>393</v>
      </c>
      <c r="D363" s="36" t="s">
        <v>285</v>
      </c>
    </row>
    <row r="364" spans="1:6" ht="30" customHeight="1" x14ac:dyDescent="0.15">
      <c r="A364" s="19" t="s">
        <v>746</v>
      </c>
      <c r="B364" s="35" t="s">
        <v>745</v>
      </c>
      <c r="C364" s="12" t="s">
        <v>282</v>
      </c>
      <c r="D364" s="36" t="s">
        <v>327</v>
      </c>
      <c r="F364" s="1" t="str">
        <f>IF(LENB(D359)&gt;27,"・",IF(LENB(B359)&gt;68,"・",""))</f>
        <v/>
      </c>
    </row>
    <row r="365" spans="1:6" ht="30" customHeight="1" x14ac:dyDescent="0.15">
      <c r="A365" s="65" t="s">
        <v>2713</v>
      </c>
      <c r="B365" s="43" t="s">
        <v>2714</v>
      </c>
      <c r="C365" s="16" t="s">
        <v>2711</v>
      </c>
      <c r="D365" s="45" t="s">
        <v>2715</v>
      </c>
    </row>
    <row r="366" spans="1:6" ht="30" customHeight="1" x14ac:dyDescent="0.15">
      <c r="A366" s="37" t="s">
        <v>1647</v>
      </c>
      <c r="B366" s="38" t="s">
        <v>1220</v>
      </c>
      <c r="C366" s="39" t="s">
        <v>393</v>
      </c>
      <c r="D366" s="36" t="s">
        <v>327</v>
      </c>
      <c r="F366" s="1" t="str">
        <f>IF(LENB(D360)&gt;27,"・",IF(LENB(B360)&gt;68,"・",""))</f>
        <v>・</v>
      </c>
    </row>
    <row r="367" spans="1:6" ht="30" customHeight="1" x14ac:dyDescent="0.15">
      <c r="A367" s="19" t="s">
        <v>2865</v>
      </c>
      <c r="B367" s="12" t="s">
        <v>2866</v>
      </c>
      <c r="C367" s="12" t="s">
        <v>2853</v>
      </c>
      <c r="D367" s="36" t="s">
        <v>2867</v>
      </c>
    </row>
    <row r="368" spans="1:6" ht="30" customHeight="1" x14ac:dyDescent="0.15">
      <c r="A368" s="19" t="s">
        <v>2639</v>
      </c>
      <c r="B368" s="55" t="s">
        <v>2640</v>
      </c>
      <c r="C368" s="12" t="s">
        <v>1798</v>
      </c>
      <c r="D368" s="57" t="s">
        <v>2641</v>
      </c>
      <c r="F368" s="1" t="str">
        <f>IF(LENB(内服!D647)&gt;27,"・",IF(LENB(内服!B647)&gt;68,"・",""))</f>
        <v/>
      </c>
    </row>
    <row r="369" spans="1:6" ht="30" customHeight="1" x14ac:dyDescent="0.15">
      <c r="A369" s="19" t="s">
        <v>744</v>
      </c>
      <c r="B369" s="35" t="s">
        <v>492</v>
      </c>
      <c r="C369" s="12" t="s">
        <v>282</v>
      </c>
      <c r="D369" s="36" t="s">
        <v>361</v>
      </c>
      <c r="F369" s="1" t="str">
        <f>IF(LENB(D363)&gt;27,"・",IF(LENB(B363)&gt;68,"・",""))</f>
        <v/>
      </c>
    </row>
    <row r="370" spans="1:6" ht="30" customHeight="1" x14ac:dyDescent="0.15">
      <c r="A370" s="19" t="s">
        <v>3071</v>
      </c>
      <c r="B370" s="87" t="s">
        <v>3072</v>
      </c>
      <c r="C370" s="12" t="s">
        <v>1798</v>
      </c>
      <c r="D370" s="36" t="s">
        <v>3073</v>
      </c>
    </row>
    <row r="371" spans="1:6" ht="30" customHeight="1" x14ac:dyDescent="0.15">
      <c r="A371" s="19" t="s">
        <v>738</v>
      </c>
      <c r="B371" s="35" t="s">
        <v>736</v>
      </c>
      <c r="C371" s="12" t="s">
        <v>282</v>
      </c>
      <c r="D371" s="36" t="s">
        <v>598</v>
      </c>
      <c r="F371" s="1" t="str">
        <f>IF(LENB(D365)&gt;27,"・",IF(LENB(B365)&gt;68,"・",""))</f>
        <v>・</v>
      </c>
    </row>
    <row r="372" spans="1:6" ht="30" customHeight="1" x14ac:dyDescent="0.15">
      <c r="A372" s="19" t="s">
        <v>737</v>
      </c>
      <c r="B372" s="35" t="s">
        <v>736</v>
      </c>
      <c r="C372" s="12" t="s">
        <v>282</v>
      </c>
      <c r="D372" s="36" t="s">
        <v>598</v>
      </c>
      <c r="F372" s="1" t="str">
        <f>IF(LENB(D366)&gt;27,"・",IF(LENB(B366)&gt;68,"・",""))</f>
        <v/>
      </c>
    </row>
    <row r="373" spans="1:6" ht="30" customHeight="1" x14ac:dyDescent="0.15">
      <c r="A373" s="19" t="s">
        <v>10</v>
      </c>
      <c r="B373" s="35" t="s">
        <v>11</v>
      </c>
      <c r="C373" s="12" t="s">
        <v>282</v>
      </c>
      <c r="D373" s="36" t="s">
        <v>12</v>
      </c>
      <c r="F373" s="1" t="str">
        <f>IF(LENB(D367)&gt;27,"・",IF(LENB(B367)&gt;68,"・",""))</f>
        <v>・</v>
      </c>
    </row>
    <row r="374" spans="1:6" ht="30" customHeight="1" x14ac:dyDescent="0.15">
      <c r="A374" s="19" t="s">
        <v>15</v>
      </c>
      <c r="B374" s="35" t="s">
        <v>1568</v>
      </c>
      <c r="C374" s="12" t="s">
        <v>282</v>
      </c>
      <c r="D374" s="36" t="s">
        <v>1567</v>
      </c>
      <c r="F374" s="1" t="str">
        <f t="shared" ref="F374:F379" si="12">IF(LENB(D369)&gt;27,"・",IF(LENB(B369)&gt;68,"・",""))</f>
        <v/>
      </c>
    </row>
    <row r="375" spans="1:6" ht="30" customHeight="1" x14ac:dyDescent="0.15">
      <c r="A375" s="19" t="s">
        <v>731</v>
      </c>
      <c r="B375" s="35" t="s">
        <v>730</v>
      </c>
      <c r="C375" s="12" t="s">
        <v>393</v>
      </c>
      <c r="D375" s="36" t="s">
        <v>346</v>
      </c>
      <c r="F375" s="1" t="str">
        <f t="shared" si="12"/>
        <v/>
      </c>
    </row>
    <row r="376" spans="1:6" ht="30" customHeight="1" x14ac:dyDescent="0.15">
      <c r="A376" s="19" t="s">
        <v>729</v>
      </c>
      <c r="B376" s="35" t="s">
        <v>728</v>
      </c>
      <c r="C376" s="12" t="s">
        <v>282</v>
      </c>
      <c r="D376" s="36" t="s">
        <v>289</v>
      </c>
      <c r="F376" s="1" t="str">
        <f t="shared" si="12"/>
        <v/>
      </c>
    </row>
    <row r="377" spans="1:6" ht="30" customHeight="1" x14ac:dyDescent="0.15">
      <c r="A377" s="19" t="s">
        <v>65</v>
      </c>
      <c r="B377" s="35" t="s">
        <v>66</v>
      </c>
      <c r="C377" s="12" t="s">
        <v>1566</v>
      </c>
      <c r="D377" s="36" t="s">
        <v>67</v>
      </c>
      <c r="F377" s="1" t="str">
        <f t="shared" si="12"/>
        <v/>
      </c>
    </row>
    <row r="378" spans="1:6" ht="30" customHeight="1" x14ac:dyDescent="0.15">
      <c r="A378" s="54" t="s">
        <v>2392</v>
      </c>
      <c r="B378" s="55" t="s">
        <v>2393</v>
      </c>
      <c r="C378" s="12" t="s">
        <v>2394</v>
      </c>
      <c r="D378" s="57" t="s">
        <v>2395</v>
      </c>
      <c r="F378" s="1" t="str">
        <f t="shared" si="12"/>
        <v>・</v>
      </c>
    </row>
    <row r="379" spans="1:6" ht="30" customHeight="1" x14ac:dyDescent="0.15">
      <c r="A379" s="19" t="s">
        <v>727</v>
      </c>
      <c r="B379" s="35" t="s">
        <v>726</v>
      </c>
      <c r="C379" s="12" t="s">
        <v>282</v>
      </c>
      <c r="D379" s="36" t="s">
        <v>310</v>
      </c>
      <c r="F379" s="1" t="str">
        <f t="shared" si="12"/>
        <v>・</v>
      </c>
    </row>
    <row r="380" spans="1:6" ht="30" customHeight="1" x14ac:dyDescent="0.15">
      <c r="A380" s="54" t="s">
        <v>2580</v>
      </c>
      <c r="B380" s="55" t="s">
        <v>2585</v>
      </c>
      <c r="C380" s="12" t="s">
        <v>2582</v>
      </c>
      <c r="D380" s="57" t="s">
        <v>2581</v>
      </c>
    </row>
    <row r="381" spans="1:6" ht="30" customHeight="1" x14ac:dyDescent="0.15">
      <c r="A381" s="19" t="s">
        <v>725</v>
      </c>
      <c r="B381" s="35" t="s">
        <v>724</v>
      </c>
      <c r="C381" s="12" t="s">
        <v>362</v>
      </c>
      <c r="D381" s="36" t="s">
        <v>388</v>
      </c>
      <c r="F381" s="1" t="e">
        <f>IF(LENB(新規と中止薬!#REF!)&gt;27,"・",IF(LENB(新規と中止薬!#REF!)&gt;68,"・",""))</f>
        <v>#REF!</v>
      </c>
    </row>
    <row r="382" spans="1:6" ht="30" customHeight="1" x14ac:dyDescent="0.15">
      <c r="A382" s="40" t="s">
        <v>1708</v>
      </c>
      <c r="B382" s="41" t="s">
        <v>1709</v>
      </c>
      <c r="C382" s="39" t="s">
        <v>282</v>
      </c>
      <c r="D382" s="42" t="s">
        <v>323</v>
      </c>
      <c r="F382" s="1" t="str">
        <f>IF(LENB(D377)&gt;27,"・",IF(LENB(B377)&gt;68,"・",""))</f>
        <v/>
      </c>
    </row>
    <row r="383" spans="1:6" ht="30" customHeight="1" x14ac:dyDescent="0.15">
      <c r="A383" s="19" t="s">
        <v>721</v>
      </c>
      <c r="B383" s="35" t="s">
        <v>720</v>
      </c>
      <c r="C383" s="12" t="s">
        <v>393</v>
      </c>
      <c r="D383" s="36" t="s">
        <v>281</v>
      </c>
      <c r="F383" s="1" t="str">
        <f>IF(LENB(D378)&gt;27,"・",IF(LENB(B378)&gt;68,"・",""))</f>
        <v/>
      </c>
    </row>
    <row r="384" spans="1:6" ht="30" customHeight="1" x14ac:dyDescent="0.15">
      <c r="A384" s="19" t="s">
        <v>719</v>
      </c>
      <c r="B384" s="35" t="s">
        <v>718</v>
      </c>
      <c r="C384" s="12" t="s">
        <v>282</v>
      </c>
      <c r="D384" s="36" t="s">
        <v>310</v>
      </c>
      <c r="F384" s="1" t="str">
        <f>IF(LENB(D380)&gt;27,"・",IF(LENB(B380)&gt;68,"・",""))</f>
        <v/>
      </c>
    </row>
    <row r="385" spans="1:6" ht="30" customHeight="1" x14ac:dyDescent="0.15">
      <c r="A385" s="19" t="s">
        <v>717</v>
      </c>
      <c r="B385" s="35" t="s">
        <v>716</v>
      </c>
      <c r="C385" s="12" t="s">
        <v>282</v>
      </c>
      <c r="D385" s="36" t="s">
        <v>468</v>
      </c>
    </row>
    <row r="386" spans="1:6" ht="30" customHeight="1" x14ac:dyDescent="0.15">
      <c r="A386" s="19" t="s">
        <v>3027</v>
      </c>
      <c r="B386" s="87" t="s">
        <v>3028</v>
      </c>
      <c r="C386" s="12" t="s">
        <v>3029</v>
      </c>
      <c r="D386" s="36" t="s">
        <v>3030</v>
      </c>
    </row>
    <row r="387" spans="1:6" ht="30" customHeight="1" x14ac:dyDescent="0.15">
      <c r="A387" s="54" t="s">
        <v>3031</v>
      </c>
      <c r="B387" s="87" t="s">
        <v>3028</v>
      </c>
      <c r="C387" s="12" t="s">
        <v>3029</v>
      </c>
      <c r="D387" s="36" t="s">
        <v>3030</v>
      </c>
    </row>
    <row r="388" spans="1:6" ht="30" customHeight="1" x14ac:dyDescent="0.15">
      <c r="A388" s="19" t="s">
        <v>710</v>
      </c>
      <c r="B388" s="35" t="s">
        <v>708</v>
      </c>
      <c r="C388" s="12" t="s">
        <v>282</v>
      </c>
      <c r="D388" s="36" t="s">
        <v>281</v>
      </c>
      <c r="F388" s="1" t="str">
        <f>IF(LENB(D383)&gt;27,"・",IF(LENB(B383)&gt;68,"・",""))</f>
        <v/>
      </c>
    </row>
    <row r="389" spans="1:6" ht="30" customHeight="1" x14ac:dyDescent="0.15">
      <c r="A389" s="19" t="s">
        <v>2912</v>
      </c>
      <c r="B389" s="12" t="s">
        <v>2913</v>
      </c>
      <c r="C389" s="12" t="s">
        <v>2853</v>
      </c>
      <c r="D389" s="36" t="s">
        <v>2914</v>
      </c>
    </row>
    <row r="390" spans="1:6" ht="30" customHeight="1" x14ac:dyDescent="0.15">
      <c r="A390" s="19" t="s">
        <v>707</v>
      </c>
      <c r="B390" s="35" t="s">
        <v>706</v>
      </c>
      <c r="C390" s="12" t="s">
        <v>282</v>
      </c>
      <c r="D390" s="36" t="s">
        <v>427</v>
      </c>
      <c r="F390" s="1" t="str">
        <f>IF(LENB(D388)&gt;27,"・",IF(LENB(B388)&gt;68,"・",""))</f>
        <v/>
      </c>
    </row>
    <row r="391" spans="1:6" ht="30" customHeight="1" x14ac:dyDescent="0.15">
      <c r="A391" s="19" t="s">
        <v>704</v>
      </c>
      <c r="B391" s="35" t="s">
        <v>660</v>
      </c>
      <c r="C391" s="12" t="s">
        <v>393</v>
      </c>
      <c r="D391" s="36" t="s">
        <v>408</v>
      </c>
      <c r="F391" s="1" t="e">
        <f>IF(LENB(新規と中止薬!#REF!)&gt;27,"・",IF(LENB(新規と中止薬!#REF!)&gt;68,"・",""))</f>
        <v>#REF!</v>
      </c>
    </row>
    <row r="392" spans="1:6" ht="30" customHeight="1" x14ac:dyDescent="0.15">
      <c r="A392" s="19" t="s">
        <v>703</v>
      </c>
      <c r="B392" s="35" t="s">
        <v>696</v>
      </c>
      <c r="C392" s="12" t="s">
        <v>282</v>
      </c>
      <c r="D392" s="36" t="s">
        <v>296</v>
      </c>
      <c r="F392" s="1" t="str">
        <f>IF(LENB(D389)&gt;27,"・",IF(LENB(B389)&gt;68,"・",""))</f>
        <v/>
      </c>
    </row>
    <row r="393" spans="1:6" ht="30" customHeight="1" x14ac:dyDescent="0.15">
      <c r="A393" s="19" t="s">
        <v>698</v>
      </c>
      <c r="B393" s="35" t="s">
        <v>697</v>
      </c>
      <c r="C393" s="12" t="s">
        <v>393</v>
      </c>
      <c r="D393" s="36" t="s">
        <v>374</v>
      </c>
      <c r="F393" s="1" t="str">
        <f>IF(LENB(D390)&gt;27,"・",IF(LENB(B390)&gt;68,"・",""))</f>
        <v/>
      </c>
    </row>
    <row r="394" spans="1:6" ht="30" customHeight="1" x14ac:dyDescent="0.15">
      <c r="A394" s="54" t="s">
        <v>2460</v>
      </c>
      <c r="B394" s="55" t="s">
        <v>2462</v>
      </c>
      <c r="C394" s="12" t="s">
        <v>1798</v>
      </c>
      <c r="D394" s="57" t="s">
        <v>2461</v>
      </c>
      <c r="E394" s="3" t="e">
        <f>IF(LENB(#REF!)&gt;95,"・","")</f>
        <v>#REF!</v>
      </c>
    </row>
    <row r="395" spans="1:6" ht="30" customHeight="1" x14ac:dyDescent="0.15">
      <c r="A395" s="19" t="s">
        <v>2905</v>
      </c>
      <c r="B395" s="12" t="s">
        <v>2906</v>
      </c>
      <c r="C395" s="12" t="s">
        <v>2853</v>
      </c>
      <c r="D395" s="36" t="s">
        <v>2907</v>
      </c>
    </row>
    <row r="396" spans="1:6" ht="30" customHeight="1" x14ac:dyDescent="0.15">
      <c r="A396" s="16" t="s">
        <v>2722</v>
      </c>
      <c r="B396" s="82" t="s">
        <v>2723</v>
      </c>
      <c r="C396" s="16" t="s">
        <v>2726</v>
      </c>
      <c r="D396" s="45" t="s">
        <v>2724</v>
      </c>
      <c r="E396" s="3" t="str">
        <f>IF(LENB(D396)&gt;95,"・","")</f>
        <v/>
      </c>
    </row>
    <row r="397" spans="1:6" ht="30" customHeight="1" x14ac:dyDescent="0.15">
      <c r="A397" s="19" t="s">
        <v>1727</v>
      </c>
      <c r="B397" s="35" t="s">
        <v>694</v>
      </c>
      <c r="C397" s="41" t="s">
        <v>282</v>
      </c>
      <c r="D397" s="36" t="s">
        <v>1738</v>
      </c>
      <c r="F397" s="1" t="e">
        <f>IF(LENB(新規と中止薬!#REF!)&gt;27,"・",IF(LENB(新規と中止薬!#REF!)&gt;68,"・",""))</f>
        <v>#REF!</v>
      </c>
    </row>
    <row r="398" spans="1:6" ht="30" customHeight="1" x14ac:dyDescent="0.15">
      <c r="A398" s="19" t="s">
        <v>695</v>
      </c>
      <c r="B398" s="35" t="s">
        <v>694</v>
      </c>
      <c r="C398" s="12" t="s">
        <v>282</v>
      </c>
      <c r="D398" s="36" t="s">
        <v>468</v>
      </c>
      <c r="F398" s="1" t="str">
        <f>IF(LENB(D395)&gt;27,"・",IF(LENB(B395)&gt;68,"・",""))</f>
        <v/>
      </c>
    </row>
    <row r="399" spans="1:6" ht="30" customHeight="1" x14ac:dyDescent="0.15">
      <c r="A399" s="19" t="s">
        <v>1786</v>
      </c>
      <c r="B399" s="35" t="s">
        <v>690</v>
      </c>
      <c r="C399" s="12" t="s">
        <v>282</v>
      </c>
      <c r="D399" s="36" t="s">
        <v>508</v>
      </c>
      <c r="F399" s="1" t="e">
        <f>IF(LENB(新規と中止薬!#REF!)&gt;27,"・",IF(LENB(新規と中止薬!#REF!)&gt;68,"・",""))</f>
        <v>#REF!</v>
      </c>
    </row>
    <row r="400" spans="1:6" ht="30" customHeight="1" x14ac:dyDescent="0.15">
      <c r="A400" s="19" t="s">
        <v>691</v>
      </c>
      <c r="B400" s="35" t="s">
        <v>690</v>
      </c>
      <c r="C400" s="12" t="s">
        <v>282</v>
      </c>
      <c r="D400" s="36" t="s">
        <v>508</v>
      </c>
    </row>
    <row r="401" spans="1:6" ht="30" customHeight="1" x14ac:dyDescent="0.15">
      <c r="A401" s="54" t="s">
        <v>2597</v>
      </c>
      <c r="B401" s="55" t="s">
        <v>2598</v>
      </c>
      <c r="C401" s="12" t="s">
        <v>2594</v>
      </c>
      <c r="D401" s="57" t="s">
        <v>2599</v>
      </c>
    </row>
    <row r="402" spans="1:6" ht="30" customHeight="1" x14ac:dyDescent="0.15">
      <c r="A402" s="54" t="s">
        <v>2600</v>
      </c>
      <c r="B402" s="35" t="s">
        <v>2598</v>
      </c>
      <c r="C402" s="12" t="s">
        <v>2594</v>
      </c>
      <c r="D402" s="36" t="s">
        <v>2599</v>
      </c>
    </row>
    <row r="403" spans="1:6" ht="30" customHeight="1" x14ac:dyDescent="0.15">
      <c r="A403" s="19" t="s">
        <v>689</v>
      </c>
      <c r="B403" s="35" t="s">
        <v>687</v>
      </c>
      <c r="C403" s="12" t="s">
        <v>393</v>
      </c>
      <c r="D403" s="36" t="s">
        <v>292</v>
      </c>
      <c r="F403" s="1" t="str">
        <f>IF(LENB(D399)&gt;27,"・",IF(LENB(B399)&gt;68,"・",""))</f>
        <v/>
      </c>
    </row>
    <row r="404" spans="1:6" ht="30" customHeight="1" x14ac:dyDescent="0.15">
      <c r="A404" s="19" t="s">
        <v>688</v>
      </c>
      <c r="B404" s="35" t="s">
        <v>687</v>
      </c>
      <c r="C404" s="12" t="s">
        <v>393</v>
      </c>
      <c r="D404" s="36" t="s">
        <v>292</v>
      </c>
      <c r="F404" s="1" t="e">
        <f>IF(LENB(新規と中止薬!#REF!)&gt;27,"・",IF(LENB(新規と中止薬!#REF!)&gt;68,"・",""))</f>
        <v>#REF!</v>
      </c>
    </row>
    <row r="405" spans="1:6" ht="30" customHeight="1" x14ac:dyDescent="0.15">
      <c r="A405" s="19" t="s">
        <v>686</v>
      </c>
      <c r="B405" s="35" t="s">
        <v>413</v>
      </c>
      <c r="C405" s="12" t="s">
        <v>393</v>
      </c>
      <c r="D405" s="36" t="s">
        <v>292</v>
      </c>
      <c r="F405" s="1" t="str">
        <f>IF(LENB(D401)&gt;27,"・",IF(LENB(B401)&gt;68,"・",""))</f>
        <v/>
      </c>
    </row>
    <row r="406" spans="1:6" ht="30" customHeight="1" x14ac:dyDescent="0.15">
      <c r="A406" s="19" t="s">
        <v>685</v>
      </c>
      <c r="B406" s="35" t="s">
        <v>684</v>
      </c>
      <c r="C406" s="12" t="s">
        <v>282</v>
      </c>
      <c r="D406" s="36" t="s">
        <v>292</v>
      </c>
      <c r="F406" s="1" t="str">
        <f>IF(LENB(D402)&gt;27,"・",IF(LENB(B402)&gt;68,"・",""))</f>
        <v/>
      </c>
    </row>
    <row r="407" spans="1:6" ht="30" customHeight="1" x14ac:dyDescent="0.15">
      <c r="A407" s="54" t="s">
        <v>2562</v>
      </c>
      <c r="B407" s="55" t="s">
        <v>2563</v>
      </c>
      <c r="C407" s="12" t="s">
        <v>2557</v>
      </c>
      <c r="D407" s="57" t="s">
        <v>2564</v>
      </c>
    </row>
    <row r="408" spans="1:6" ht="30" customHeight="1" x14ac:dyDescent="0.15">
      <c r="A408" s="19" t="s">
        <v>3042</v>
      </c>
      <c r="B408" s="55" t="s">
        <v>3043</v>
      </c>
      <c r="C408" s="12" t="s">
        <v>3040</v>
      </c>
      <c r="D408" s="57" t="s">
        <v>3044</v>
      </c>
    </row>
    <row r="409" spans="1:6" ht="30" customHeight="1" x14ac:dyDescent="0.15">
      <c r="A409" s="19" t="s">
        <v>364</v>
      </c>
      <c r="B409" s="35" t="s">
        <v>363</v>
      </c>
      <c r="C409" s="12" t="s">
        <v>362</v>
      </c>
      <c r="D409" s="36" t="s">
        <v>361</v>
      </c>
      <c r="F409" s="1" t="str">
        <f>IF(LENB(D405)&gt;27,"・",IF(LENB(B405)&gt;68,"・",""))</f>
        <v/>
      </c>
    </row>
    <row r="410" spans="1:6" ht="30" customHeight="1" x14ac:dyDescent="0.15">
      <c r="A410" s="19" t="s">
        <v>683</v>
      </c>
      <c r="B410" s="35" t="s">
        <v>583</v>
      </c>
      <c r="C410" s="12" t="s">
        <v>282</v>
      </c>
      <c r="D410" s="36" t="s">
        <v>310</v>
      </c>
      <c r="F410" s="1" t="str">
        <f>IF(LENB(D406)&gt;27,"・",IF(LENB(B406)&gt;68,"・",""))</f>
        <v/>
      </c>
    </row>
    <row r="411" spans="1:6" ht="30" customHeight="1" x14ac:dyDescent="0.15">
      <c r="A411" s="37" t="s">
        <v>1664</v>
      </c>
      <c r="B411" s="38" t="s">
        <v>482</v>
      </c>
      <c r="C411" s="39" t="s">
        <v>393</v>
      </c>
      <c r="D411" s="36" t="s">
        <v>327</v>
      </c>
      <c r="F411" s="1" t="str">
        <f>IF(LENB(D407)&gt;27,"・",IF(LENB(B407)&gt;68,"・",""))</f>
        <v/>
      </c>
    </row>
    <row r="412" spans="1:6" ht="30" customHeight="1" x14ac:dyDescent="0.15">
      <c r="A412" s="19" t="s">
        <v>680</v>
      </c>
      <c r="B412" s="35" t="s">
        <v>679</v>
      </c>
      <c r="C412" s="12" t="s">
        <v>282</v>
      </c>
      <c r="D412" s="36" t="s">
        <v>468</v>
      </c>
      <c r="F412" s="1" t="str">
        <f>IF(LENB(D408)&gt;27,"・",IF(LENB(B408)&gt;68,"・",""))</f>
        <v>・</v>
      </c>
    </row>
    <row r="413" spans="1:6" ht="30" customHeight="1" x14ac:dyDescent="0.15">
      <c r="A413" s="19" t="s">
        <v>3234</v>
      </c>
      <c r="B413" s="87" t="s">
        <v>3235</v>
      </c>
      <c r="C413" s="12" t="s">
        <v>3228</v>
      </c>
      <c r="D413" s="36" t="s">
        <v>3236</v>
      </c>
      <c r="E413" s="3" t="e">
        <f>IF(LENB(新規と中止薬!#REF!)&gt;95,"・","")</f>
        <v>#REF!</v>
      </c>
    </row>
    <row r="414" spans="1:6" ht="30" customHeight="1" x14ac:dyDescent="0.15">
      <c r="A414" s="19" t="s">
        <v>678</v>
      </c>
      <c r="B414" s="35" t="s">
        <v>677</v>
      </c>
      <c r="C414" s="12" t="s">
        <v>282</v>
      </c>
      <c r="D414" s="36" t="s">
        <v>374</v>
      </c>
      <c r="F414" s="1" t="str">
        <f>IF(LENB(注射!D32)&gt;27,"・",IF(LENB(注射!B32)&gt;68,"・",""))</f>
        <v/>
      </c>
    </row>
    <row r="415" spans="1:6" ht="30" customHeight="1" x14ac:dyDescent="0.15">
      <c r="A415" s="19" t="s">
        <v>676</v>
      </c>
      <c r="B415" s="35" t="s">
        <v>675</v>
      </c>
      <c r="C415" s="12" t="s">
        <v>282</v>
      </c>
      <c r="D415" s="36" t="s">
        <v>468</v>
      </c>
      <c r="F415" s="1" t="str">
        <f>IF(LENB(D410)&gt;27,"・",IF(LENB(B410)&gt;68,"・",""))</f>
        <v/>
      </c>
    </row>
    <row r="416" spans="1:6" ht="30" customHeight="1" x14ac:dyDescent="0.15">
      <c r="A416" s="54" t="s">
        <v>2442</v>
      </c>
      <c r="B416" s="71" t="s">
        <v>2444</v>
      </c>
      <c r="C416" s="12" t="s">
        <v>2445</v>
      </c>
      <c r="D416" s="57" t="s">
        <v>2446</v>
      </c>
      <c r="F416" s="1" t="str">
        <f>IF(LENB(D412)&gt;27,"・",IF(LENB(B412)&gt;68,"・",""))</f>
        <v/>
      </c>
    </row>
    <row r="417" spans="1:6" ht="30" customHeight="1" x14ac:dyDescent="0.15">
      <c r="A417" s="16" t="s">
        <v>674</v>
      </c>
      <c r="B417" s="43" t="s">
        <v>673</v>
      </c>
      <c r="C417" s="16" t="s">
        <v>282</v>
      </c>
      <c r="D417" s="45" t="s">
        <v>378</v>
      </c>
      <c r="F417" s="1" t="str">
        <f>IF(LENB(D413)&gt;27,"・",IF(LENB(B413)&gt;68,"・",""))</f>
        <v/>
      </c>
    </row>
    <row r="418" spans="1:6" ht="30" customHeight="1" x14ac:dyDescent="0.15">
      <c r="A418" s="101" t="s">
        <v>2952</v>
      </c>
      <c r="B418" s="103" t="s">
        <v>2953</v>
      </c>
      <c r="C418" s="12" t="s">
        <v>1729</v>
      </c>
      <c r="D418" s="105" t="s">
        <v>2954</v>
      </c>
    </row>
    <row r="419" spans="1:6" ht="30" customHeight="1" x14ac:dyDescent="0.15">
      <c r="A419" s="19" t="s">
        <v>672</v>
      </c>
      <c r="B419" s="35" t="s">
        <v>671</v>
      </c>
      <c r="C419" s="12" t="s">
        <v>282</v>
      </c>
      <c r="D419" s="36" t="s">
        <v>637</v>
      </c>
      <c r="F419" s="1" t="str">
        <f>IF(LENB(新規と中止薬!D61)&gt;27,"・",IF(LENB(新規と中止薬!B61)&gt;68,"・",""))</f>
        <v/>
      </c>
    </row>
    <row r="420" spans="1:6" ht="30" customHeight="1" x14ac:dyDescent="0.15">
      <c r="A420" s="19" t="s">
        <v>670</v>
      </c>
      <c r="B420" s="35" t="s">
        <v>669</v>
      </c>
      <c r="C420" s="12" t="s">
        <v>282</v>
      </c>
      <c r="D420" s="36" t="s">
        <v>346</v>
      </c>
      <c r="F420" s="1" t="str">
        <f>IF(LENB(D416)&gt;27,"・",IF(LENB(B416)&gt;68,"・",""))</f>
        <v/>
      </c>
    </row>
    <row r="421" spans="1:6" ht="30" customHeight="1" x14ac:dyDescent="0.15">
      <c r="A421" s="19" t="s">
        <v>668</v>
      </c>
      <c r="B421" s="35" t="s">
        <v>667</v>
      </c>
      <c r="C421" s="12" t="s">
        <v>282</v>
      </c>
      <c r="D421" s="36" t="s">
        <v>666</v>
      </c>
      <c r="F421" s="1" t="str">
        <f>IF(LENB(D417)&gt;27,"・",IF(LENB(B417)&gt;68,"・",""))</f>
        <v/>
      </c>
    </row>
    <row r="422" spans="1:6" ht="30" customHeight="1" x14ac:dyDescent="0.15">
      <c r="A422" s="19" t="s">
        <v>665</v>
      </c>
      <c r="B422" s="35" t="s">
        <v>664</v>
      </c>
      <c r="C422" s="12" t="s">
        <v>282</v>
      </c>
      <c r="D422" s="36" t="s">
        <v>335</v>
      </c>
    </row>
    <row r="423" spans="1:6" ht="30" customHeight="1" x14ac:dyDescent="0.15">
      <c r="A423" s="19" t="s">
        <v>663</v>
      </c>
      <c r="B423" s="35" t="s">
        <v>662</v>
      </c>
      <c r="C423" s="12" t="s">
        <v>393</v>
      </c>
      <c r="D423" s="36" t="s">
        <v>304</v>
      </c>
      <c r="F423" s="1" t="e">
        <f>IF(LENB(新規と中止薬!#REF!)&gt;27,"・",IF(LENB(新規と中止薬!#REF!)&gt;68,"・",""))</f>
        <v>#REF!</v>
      </c>
    </row>
    <row r="424" spans="1:6" ht="30" customHeight="1" x14ac:dyDescent="0.15">
      <c r="A424" s="19" t="s">
        <v>661</v>
      </c>
      <c r="B424" s="35" t="s">
        <v>660</v>
      </c>
      <c r="C424" s="12" t="s">
        <v>282</v>
      </c>
      <c r="D424" s="36" t="s">
        <v>408</v>
      </c>
    </row>
    <row r="425" spans="1:6" ht="30" customHeight="1" x14ac:dyDescent="0.15">
      <c r="A425" s="19" t="s">
        <v>2807</v>
      </c>
      <c r="B425" s="12" t="s">
        <v>2808</v>
      </c>
      <c r="C425" s="12" t="s">
        <v>282</v>
      </c>
      <c r="D425" s="36" t="s">
        <v>2809</v>
      </c>
      <c r="E425" s="3" t="str">
        <f>IF(LENB(D425)&gt;95,"・","")</f>
        <v/>
      </c>
    </row>
    <row r="426" spans="1:6" ht="30" customHeight="1" x14ac:dyDescent="0.15">
      <c r="A426" s="37" t="s">
        <v>1665</v>
      </c>
      <c r="B426" s="38" t="s">
        <v>1177</v>
      </c>
      <c r="C426" s="39" t="s">
        <v>393</v>
      </c>
      <c r="D426" s="36" t="s">
        <v>394</v>
      </c>
      <c r="F426" s="1" t="str">
        <f>IF(LENB(D422)&gt;27,"・",IF(LENB(B422)&gt;68,"・",""))</f>
        <v/>
      </c>
    </row>
    <row r="427" spans="1:6" ht="30" customHeight="1" x14ac:dyDescent="0.15">
      <c r="A427" s="19" t="s">
        <v>659</v>
      </c>
      <c r="B427" s="35" t="s">
        <v>657</v>
      </c>
      <c r="C427" s="12" t="s">
        <v>282</v>
      </c>
      <c r="D427" s="36" t="s">
        <v>296</v>
      </c>
      <c r="F427" s="1" t="str">
        <f>IF(LENB(D423)&gt;27,"・",IF(LENB(B423)&gt;68,"・",""))</f>
        <v>・</v>
      </c>
    </row>
    <row r="428" spans="1:6" ht="30" customHeight="1" x14ac:dyDescent="0.15">
      <c r="A428" s="19" t="s">
        <v>658</v>
      </c>
      <c r="B428" s="35" t="s">
        <v>657</v>
      </c>
      <c r="C428" s="12" t="s">
        <v>282</v>
      </c>
      <c r="D428" s="36" t="s">
        <v>296</v>
      </c>
      <c r="F428" s="1" t="str">
        <f>IF(LENB(D424)&gt;27,"・",IF(LENB(B424)&gt;68,"・",""))</f>
        <v/>
      </c>
    </row>
    <row r="429" spans="1:6" ht="30" customHeight="1" x14ac:dyDescent="0.15">
      <c r="A429" s="19" t="s">
        <v>2874</v>
      </c>
      <c r="B429" s="12" t="s">
        <v>2875</v>
      </c>
      <c r="C429" s="12" t="s">
        <v>2853</v>
      </c>
      <c r="D429" s="36" t="s">
        <v>2876</v>
      </c>
    </row>
    <row r="430" spans="1:6" ht="30" customHeight="1" x14ac:dyDescent="0.15">
      <c r="A430" s="19" t="s">
        <v>656</v>
      </c>
      <c r="B430" s="35" t="s">
        <v>655</v>
      </c>
      <c r="C430" s="12" t="s">
        <v>282</v>
      </c>
      <c r="D430" s="36" t="s">
        <v>310</v>
      </c>
      <c r="F430" s="1" t="e">
        <f>IF(LENB(新規と中止薬!#REF!)&gt;27,"・",IF(LENB(新規と中止薬!#REF!)&gt;68,"・",""))</f>
        <v>#REF!</v>
      </c>
    </row>
    <row r="431" spans="1:6" ht="30" customHeight="1" x14ac:dyDescent="0.15">
      <c r="A431" s="19" t="s">
        <v>654</v>
      </c>
      <c r="B431" s="35" t="s">
        <v>653</v>
      </c>
      <c r="C431" s="12" t="s">
        <v>282</v>
      </c>
      <c r="D431" s="36" t="s">
        <v>292</v>
      </c>
      <c r="F431" s="1" t="str">
        <f>IF(LENB(D427)&gt;27,"・",IF(LENB(B427)&gt;68,"・",""))</f>
        <v/>
      </c>
    </row>
    <row r="432" spans="1:6" ht="30" customHeight="1" x14ac:dyDescent="0.15">
      <c r="A432" s="19" t="s">
        <v>650</v>
      </c>
      <c r="B432" s="35" t="s">
        <v>649</v>
      </c>
      <c r="C432" s="12" t="s">
        <v>282</v>
      </c>
      <c r="D432" s="36" t="s">
        <v>648</v>
      </c>
      <c r="F432" s="1" t="str">
        <f>IF(LENB(D428)&gt;27,"・",IF(LENB(B428)&gt;68,"・",""))</f>
        <v/>
      </c>
    </row>
    <row r="433" spans="1:6" ht="30" customHeight="1" x14ac:dyDescent="0.15">
      <c r="A433" s="19" t="s">
        <v>1726</v>
      </c>
      <c r="B433" s="35" t="s">
        <v>1737</v>
      </c>
      <c r="C433" s="41" t="s">
        <v>282</v>
      </c>
      <c r="D433" s="36" t="s">
        <v>1764</v>
      </c>
      <c r="F433" s="1" t="str">
        <f>IF(LENB(D429)&gt;27,"・",IF(LENB(B429)&gt;68,"・",""))</f>
        <v/>
      </c>
    </row>
    <row r="434" spans="1:6" ht="30" customHeight="1" x14ac:dyDescent="0.15">
      <c r="A434" s="19" t="s">
        <v>647</v>
      </c>
      <c r="B434" s="35" t="s">
        <v>646</v>
      </c>
      <c r="C434" s="12" t="s">
        <v>282</v>
      </c>
      <c r="D434" s="36" t="s">
        <v>468</v>
      </c>
      <c r="F434" s="1" t="e">
        <f>IF(LENB(新規と中止薬!#REF!)&gt;27,"・",IF(LENB(新規と中止薬!#REF!)&gt;68,"・",""))</f>
        <v>#REF!</v>
      </c>
    </row>
    <row r="435" spans="1:6" ht="30" customHeight="1" x14ac:dyDescent="0.15">
      <c r="A435" s="19" t="s">
        <v>45</v>
      </c>
      <c r="B435" s="35" t="s">
        <v>47</v>
      </c>
      <c r="C435" s="12" t="s">
        <v>1566</v>
      </c>
      <c r="D435" s="36" t="s">
        <v>46</v>
      </c>
      <c r="F435" s="1" t="str">
        <f>IF(LENB(D430)&gt;27,"・",IF(LENB(B430)&gt;68,"・",""))</f>
        <v/>
      </c>
    </row>
    <row r="436" spans="1:6" ht="30" customHeight="1" x14ac:dyDescent="0.15">
      <c r="A436" s="19" t="s">
        <v>645</v>
      </c>
      <c r="B436" s="35" t="s">
        <v>644</v>
      </c>
      <c r="C436" s="12" t="s">
        <v>282</v>
      </c>
      <c r="D436" s="36" t="s">
        <v>304</v>
      </c>
      <c r="F436" s="1" t="str">
        <f>IF(LENB(D431)&gt;27,"・",IF(LENB(B431)&gt;68,"・",""))</f>
        <v/>
      </c>
    </row>
    <row r="437" spans="1:6" ht="30" customHeight="1" x14ac:dyDescent="0.15">
      <c r="A437" s="19" t="s">
        <v>643</v>
      </c>
      <c r="B437" s="35" t="s">
        <v>642</v>
      </c>
      <c r="C437" s="12" t="s">
        <v>282</v>
      </c>
      <c r="D437" s="36" t="s">
        <v>281</v>
      </c>
      <c r="F437" s="1" t="str">
        <f>IF(LENB(D432)&gt;27,"・",IF(LENB(B432)&gt;68,"・",""))</f>
        <v/>
      </c>
    </row>
    <row r="438" spans="1:6" ht="30" customHeight="1" x14ac:dyDescent="0.15">
      <c r="A438" s="19" t="s">
        <v>641</v>
      </c>
      <c r="B438" s="35" t="s">
        <v>640</v>
      </c>
      <c r="C438" s="12" t="s">
        <v>282</v>
      </c>
      <c r="D438" s="36" t="s">
        <v>281</v>
      </c>
      <c r="F438" s="1" t="str">
        <f>IF(LENB(D435)&gt;27,"・",IF(LENB(B435)&gt;68,"・",""))</f>
        <v/>
      </c>
    </row>
    <row r="439" spans="1:6" ht="30" customHeight="1" x14ac:dyDescent="0.15">
      <c r="A439" s="19" t="s">
        <v>639</v>
      </c>
      <c r="B439" s="35" t="s">
        <v>638</v>
      </c>
      <c r="C439" s="12" t="s">
        <v>282</v>
      </c>
      <c r="D439" s="36" t="s">
        <v>637</v>
      </c>
      <c r="F439" s="1" t="str">
        <f>IF(LENB(D434)&gt;27,"・",IF(LENB(B434)&gt;68,"・",""))</f>
        <v/>
      </c>
    </row>
    <row r="440" spans="1:6" ht="30" customHeight="1" x14ac:dyDescent="0.15">
      <c r="A440" s="19" t="s">
        <v>636</v>
      </c>
      <c r="B440" s="35" t="s">
        <v>635</v>
      </c>
      <c r="C440" s="12" t="s">
        <v>282</v>
      </c>
      <c r="D440" s="36" t="s">
        <v>430</v>
      </c>
      <c r="F440" s="1" t="str">
        <f>IF(LENB(D435)&gt;27,"・",IF(LENB(B435)&gt;68,"・",""))</f>
        <v/>
      </c>
    </row>
    <row r="441" spans="1:6" ht="30" customHeight="1" x14ac:dyDescent="0.15">
      <c r="A441" s="19" t="s">
        <v>632</v>
      </c>
      <c r="B441" s="35" t="s">
        <v>631</v>
      </c>
      <c r="C441" s="12" t="s">
        <v>393</v>
      </c>
      <c r="D441" s="36" t="s">
        <v>307</v>
      </c>
      <c r="F441" s="1" t="str">
        <f>IF(LENB(D437)&gt;27,"・",IF(LENB(B437)&gt;68,"・",""))</f>
        <v/>
      </c>
    </row>
    <row r="442" spans="1:6" ht="30" customHeight="1" x14ac:dyDescent="0.15">
      <c r="A442" s="101" t="s">
        <v>2940</v>
      </c>
      <c r="B442" s="103" t="s">
        <v>2941</v>
      </c>
      <c r="C442" s="12" t="s">
        <v>1729</v>
      </c>
      <c r="D442" s="105" t="s">
        <v>2942</v>
      </c>
    </row>
    <row r="443" spans="1:6" ht="30" customHeight="1" x14ac:dyDescent="0.15">
      <c r="A443" s="37" t="s">
        <v>1668</v>
      </c>
      <c r="B443" s="38" t="s">
        <v>1086</v>
      </c>
      <c r="C443" s="39" t="s">
        <v>393</v>
      </c>
      <c r="D443" s="36" t="s">
        <v>394</v>
      </c>
      <c r="F443" s="1" t="str">
        <f>IF(LENB(D439)&gt;27,"・",IF(LENB(B439)&gt;68,"・",""))</f>
        <v/>
      </c>
    </row>
    <row r="444" spans="1:6" ht="30" customHeight="1" x14ac:dyDescent="0.15">
      <c r="A444" s="16" t="s">
        <v>2992</v>
      </c>
      <c r="B444" s="31" t="s">
        <v>2993</v>
      </c>
      <c r="C444" s="16" t="s">
        <v>2980</v>
      </c>
      <c r="D444" s="32" t="s">
        <v>2994</v>
      </c>
    </row>
    <row r="445" spans="1:6" ht="30" customHeight="1" x14ac:dyDescent="0.15">
      <c r="A445" s="19" t="s">
        <v>3176</v>
      </c>
      <c r="B445" s="87" t="s">
        <v>3177</v>
      </c>
      <c r="C445" s="12" t="s">
        <v>1798</v>
      </c>
      <c r="D445" s="36" t="s">
        <v>3179</v>
      </c>
    </row>
    <row r="446" spans="1:6" ht="30" customHeight="1" x14ac:dyDescent="0.15">
      <c r="A446" s="19" t="s">
        <v>624</v>
      </c>
      <c r="B446" s="35" t="s">
        <v>622</v>
      </c>
      <c r="C446" s="12" t="s">
        <v>282</v>
      </c>
      <c r="D446" s="36" t="s">
        <v>327</v>
      </c>
      <c r="F446" s="1" t="str">
        <f>IF(LENB(D442)&gt;27,"・",IF(LENB(B442)&gt;68,"・",""))</f>
        <v/>
      </c>
    </row>
    <row r="447" spans="1:6" ht="30" customHeight="1" x14ac:dyDescent="0.15">
      <c r="A447" s="19" t="s">
        <v>623</v>
      </c>
      <c r="B447" s="35" t="s">
        <v>622</v>
      </c>
      <c r="C447" s="12" t="s">
        <v>282</v>
      </c>
      <c r="D447" s="36" t="s">
        <v>327</v>
      </c>
      <c r="F447" s="1" t="str">
        <f>IF(LENB(D443)&gt;27,"・",IF(LENB(B443)&gt;68,"・",""))</f>
        <v/>
      </c>
    </row>
    <row r="448" spans="1:6" ht="30" customHeight="1" x14ac:dyDescent="0.15">
      <c r="A448" s="19" t="s">
        <v>621</v>
      </c>
      <c r="B448" s="35" t="s">
        <v>620</v>
      </c>
      <c r="C448" s="12" t="s">
        <v>282</v>
      </c>
      <c r="D448" s="36" t="s">
        <v>289</v>
      </c>
      <c r="F448" s="1" t="str">
        <f>IF(LENB(D444)&gt;27,"・",IF(LENB(B444)&gt;68,"・",""))</f>
        <v/>
      </c>
    </row>
    <row r="449" spans="1:6" ht="30" customHeight="1" x14ac:dyDescent="0.15">
      <c r="A449" s="19" t="s">
        <v>3054</v>
      </c>
      <c r="B449" s="55" t="s">
        <v>3055</v>
      </c>
      <c r="C449" s="12" t="s">
        <v>3040</v>
      </c>
      <c r="D449" s="57" t="s">
        <v>3056</v>
      </c>
    </row>
    <row r="450" spans="1:6" ht="30" customHeight="1" x14ac:dyDescent="0.15">
      <c r="A450" s="19" t="s">
        <v>619</v>
      </c>
      <c r="B450" s="35"/>
      <c r="C450" s="12" t="s">
        <v>362</v>
      </c>
      <c r="D450" s="36" t="s">
        <v>610</v>
      </c>
      <c r="F450" s="1" t="e">
        <f>IF(LENB(新規と中止薬!#REF!)&gt;27,"・",IF(LENB(新規と中止薬!#REF!)&gt;68,"・",""))</f>
        <v>#REF!</v>
      </c>
    </row>
    <row r="451" spans="1:6" ht="30" customHeight="1" x14ac:dyDescent="0.15">
      <c r="A451" s="19" t="s">
        <v>618</v>
      </c>
      <c r="B451" s="35"/>
      <c r="C451" s="12" t="s">
        <v>362</v>
      </c>
      <c r="D451" s="36" t="s">
        <v>610</v>
      </c>
      <c r="F451" s="1" t="str">
        <f>IF(LENB(D446)&gt;27,"・",IF(LENB(B446)&gt;68,"・",""))</f>
        <v/>
      </c>
    </row>
    <row r="452" spans="1:6" ht="30" customHeight="1" x14ac:dyDescent="0.15">
      <c r="A452" s="19" t="s">
        <v>617</v>
      </c>
      <c r="B452" s="35"/>
      <c r="C452" s="12" t="s">
        <v>362</v>
      </c>
      <c r="D452" s="36" t="s">
        <v>610</v>
      </c>
      <c r="F452" s="1" t="str">
        <f>IF(LENB(D447)&gt;27,"・",IF(LENB(B447)&gt;68,"・",""))</f>
        <v/>
      </c>
    </row>
    <row r="453" spans="1:6" ht="30" customHeight="1" x14ac:dyDescent="0.15">
      <c r="A453" s="19" t="s">
        <v>615</v>
      </c>
      <c r="B453" s="35"/>
      <c r="C453" s="12" t="s">
        <v>362</v>
      </c>
      <c r="D453" s="36" t="s">
        <v>610</v>
      </c>
      <c r="F453" s="1" t="str">
        <f>IF(LENB(D448)&gt;27,"・",IF(LENB(B448)&gt;68,"・",""))</f>
        <v>・</v>
      </c>
    </row>
    <row r="454" spans="1:6" ht="30" customHeight="1" x14ac:dyDescent="0.15">
      <c r="A454" s="19" t="s">
        <v>614</v>
      </c>
      <c r="B454" s="35"/>
      <c r="C454" s="12" t="s">
        <v>362</v>
      </c>
      <c r="D454" s="36" t="s">
        <v>610</v>
      </c>
    </row>
    <row r="455" spans="1:6" ht="30" customHeight="1" x14ac:dyDescent="0.15">
      <c r="A455" s="19" t="s">
        <v>613</v>
      </c>
      <c r="B455" s="35"/>
      <c r="C455" s="12" t="s">
        <v>362</v>
      </c>
      <c r="D455" s="36" t="s">
        <v>610</v>
      </c>
      <c r="F455" s="1" t="str">
        <f>IF(LENB(D450)&gt;27,"・",IF(LENB(B450)&gt;68,"・",""))</f>
        <v/>
      </c>
    </row>
    <row r="456" spans="1:6" ht="30" customHeight="1" x14ac:dyDescent="0.15">
      <c r="A456" s="19" t="s">
        <v>612</v>
      </c>
      <c r="B456" s="35"/>
      <c r="C456" s="12" t="s">
        <v>362</v>
      </c>
      <c r="D456" s="36" t="s">
        <v>610</v>
      </c>
      <c r="F456" s="1" t="str">
        <f>IF(LENB(D451)&gt;27,"・",IF(LENB(B451)&gt;68,"・",""))</f>
        <v/>
      </c>
    </row>
    <row r="457" spans="1:6" ht="30" customHeight="1" x14ac:dyDescent="0.15">
      <c r="A457" s="19" t="s">
        <v>611</v>
      </c>
      <c r="B457" s="35"/>
      <c r="C457" s="12" t="s">
        <v>362</v>
      </c>
      <c r="D457" s="36" t="s">
        <v>610</v>
      </c>
      <c r="F457" s="1" t="str">
        <f>IF(LENB(D452)&gt;27,"・",IF(LENB(B452)&gt;68,"・",""))</f>
        <v/>
      </c>
    </row>
    <row r="458" spans="1:6" ht="30" customHeight="1" x14ac:dyDescent="0.15">
      <c r="A458" s="19" t="s">
        <v>616</v>
      </c>
      <c r="B458" s="35"/>
      <c r="C458" s="12" t="s">
        <v>362</v>
      </c>
      <c r="D458" s="36" t="s">
        <v>610</v>
      </c>
      <c r="F458" s="1" t="str">
        <f>IF(LENB(D453)&gt;27,"・",IF(LENB(B453)&gt;68,"・",""))</f>
        <v/>
      </c>
    </row>
    <row r="459" spans="1:6" ht="30" customHeight="1" x14ac:dyDescent="0.15">
      <c r="A459" s="54" t="s">
        <v>2733</v>
      </c>
      <c r="B459" s="87" t="s">
        <v>2734</v>
      </c>
      <c r="C459" s="12" t="s">
        <v>2726</v>
      </c>
      <c r="D459" s="36" t="s">
        <v>2735</v>
      </c>
    </row>
    <row r="460" spans="1:6" ht="30" customHeight="1" x14ac:dyDescent="0.15">
      <c r="A460" s="19" t="s">
        <v>2871</v>
      </c>
      <c r="B460" s="22" t="s">
        <v>2872</v>
      </c>
      <c r="C460" s="12" t="s">
        <v>2853</v>
      </c>
      <c r="D460" s="36" t="s">
        <v>2873</v>
      </c>
    </row>
    <row r="461" spans="1:6" ht="30" customHeight="1" x14ac:dyDescent="0.15">
      <c r="A461" s="19" t="s">
        <v>605</v>
      </c>
      <c r="B461" s="35" t="s">
        <v>603</v>
      </c>
      <c r="C461" s="12" t="s">
        <v>282</v>
      </c>
      <c r="D461" s="36" t="s">
        <v>358</v>
      </c>
      <c r="F461" s="1" t="str">
        <f t="shared" ref="F461:F471" si="13">IF(LENB(D456)&gt;27,"・",IF(LENB(B456)&gt;68,"・",""))</f>
        <v/>
      </c>
    </row>
    <row r="462" spans="1:6" ht="30" customHeight="1" x14ac:dyDescent="0.15">
      <c r="A462" s="19" t="s">
        <v>604</v>
      </c>
      <c r="B462" s="35" t="s">
        <v>603</v>
      </c>
      <c r="C462" s="12" t="s">
        <v>282</v>
      </c>
      <c r="D462" s="36" t="s">
        <v>358</v>
      </c>
      <c r="F462" s="1" t="str">
        <f t="shared" si="13"/>
        <v/>
      </c>
    </row>
    <row r="463" spans="1:6" ht="30" customHeight="1" x14ac:dyDescent="0.15">
      <c r="A463" s="19" t="s">
        <v>602</v>
      </c>
      <c r="B463" s="35" t="s">
        <v>601</v>
      </c>
      <c r="C463" s="12" t="s">
        <v>282</v>
      </c>
      <c r="D463" s="36" t="s">
        <v>582</v>
      </c>
      <c r="F463" s="1" t="str">
        <f t="shared" si="13"/>
        <v/>
      </c>
    </row>
    <row r="464" spans="1:6" ht="30" customHeight="1" x14ac:dyDescent="0.15">
      <c r="A464" s="19" t="s">
        <v>600</v>
      </c>
      <c r="B464" s="35" t="s">
        <v>599</v>
      </c>
      <c r="C464" s="12" t="s">
        <v>282</v>
      </c>
      <c r="D464" s="36" t="s">
        <v>598</v>
      </c>
      <c r="F464" s="1" t="str">
        <f t="shared" si="13"/>
        <v>・</v>
      </c>
    </row>
    <row r="465" spans="1:6" ht="30" customHeight="1" x14ac:dyDescent="0.15">
      <c r="A465" s="19" t="s">
        <v>597</v>
      </c>
      <c r="B465" s="35" t="s">
        <v>596</v>
      </c>
      <c r="C465" s="12" t="s">
        <v>282</v>
      </c>
      <c r="D465" s="36" t="s">
        <v>281</v>
      </c>
      <c r="F465" s="1" t="str">
        <f t="shared" si="13"/>
        <v>・</v>
      </c>
    </row>
    <row r="466" spans="1:6" ht="30" customHeight="1" x14ac:dyDescent="0.15">
      <c r="A466" s="19" t="s">
        <v>595</v>
      </c>
      <c r="B466" s="35" t="s">
        <v>594</v>
      </c>
      <c r="C466" s="12" t="s">
        <v>282</v>
      </c>
      <c r="D466" s="36" t="s">
        <v>582</v>
      </c>
      <c r="F466" s="1" t="str">
        <f t="shared" si="13"/>
        <v/>
      </c>
    </row>
    <row r="467" spans="1:6" ht="30" customHeight="1" x14ac:dyDescent="0.15">
      <c r="A467" s="19" t="s">
        <v>1882</v>
      </c>
      <c r="B467" s="35" t="s">
        <v>1883</v>
      </c>
      <c r="C467" s="12" t="s">
        <v>1880</v>
      </c>
      <c r="D467" s="36" t="s">
        <v>1884</v>
      </c>
      <c r="F467" s="1" t="str">
        <f t="shared" si="13"/>
        <v/>
      </c>
    </row>
    <row r="468" spans="1:6" ht="30" customHeight="1" x14ac:dyDescent="0.15">
      <c r="A468" s="19" t="s">
        <v>593</v>
      </c>
      <c r="B468" s="35" t="s">
        <v>415</v>
      </c>
      <c r="C468" s="12" t="s">
        <v>393</v>
      </c>
      <c r="D468" s="36" t="s">
        <v>327</v>
      </c>
      <c r="F468" s="1" t="str">
        <f t="shared" si="13"/>
        <v/>
      </c>
    </row>
    <row r="469" spans="1:6" ht="30" customHeight="1" x14ac:dyDescent="0.15">
      <c r="A469" s="37" t="s">
        <v>1648</v>
      </c>
      <c r="B469" s="38" t="s">
        <v>415</v>
      </c>
      <c r="C469" s="39" t="s">
        <v>393</v>
      </c>
      <c r="D469" s="36" t="s">
        <v>327</v>
      </c>
      <c r="F469" s="1" t="str">
        <f t="shared" si="13"/>
        <v/>
      </c>
    </row>
    <row r="470" spans="1:6" ht="30" customHeight="1" x14ac:dyDescent="0.15">
      <c r="A470" s="37" t="s">
        <v>1649</v>
      </c>
      <c r="B470" s="38" t="s">
        <v>415</v>
      </c>
      <c r="C470" s="39" t="s">
        <v>393</v>
      </c>
      <c r="D470" s="36" t="s">
        <v>327</v>
      </c>
      <c r="F470" s="1" t="str">
        <f t="shared" si="13"/>
        <v/>
      </c>
    </row>
    <row r="471" spans="1:6" ht="30" customHeight="1" x14ac:dyDescent="0.15">
      <c r="A471" s="19" t="s">
        <v>1878</v>
      </c>
      <c r="B471" s="35" t="s">
        <v>1879</v>
      </c>
      <c r="C471" s="12" t="s">
        <v>1880</v>
      </c>
      <c r="D471" s="36" t="s">
        <v>1881</v>
      </c>
      <c r="F471" s="1" t="str">
        <f t="shared" si="13"/>
        <v/>
      </c>
    </row>
    <row r="472" spans="1:6" ht="30" customHeight="1" x14ac:dyDescent="0.15">
      <c r="A472" s="19" t="s">
        <v>1770</v>
      </c>
      <c r="B472" s="35" t="s">
        <v>1753</v>
      </c>
      <c r="C472" s="12" t="s">
        <v>1566</v>
      </c>
      <c r="D472" s="36" t="s">
        <v>1754</v>
      </c>
    </row>
    <row r="473" spans="1:6" ht="30" customHeight="1" x14ac:dyDescent="0.15">
      <c r="A473" s="19" t="s">
        <v>592</v>
      </c>
      <c r="B473" s="35" t="s">
        <v>591</v>
      </c>
      <c r="C473" s="12" t="s">
        <v>282</v>
      </c>
      <c r="D473" s="36" t="s">
        <v>326</v>
      </c>
      <c r="F473" s="1" t="str">
        <f>IF(LENB(D468)&gt;27,"・",IF(LENB(B468)&gt;68,"・",""))</f>
        <v/>
      </c>
    </row>
    <row r="474" spans="1:6" ht="30" customHeight="1" x14ac:dyDescent="0.15">
      <c r="A474" s="40" t="s">
        <v>1715</v>
      </c>
      <c r="B474" s="41" t="s">
        <v>711</v>
      </c>
      <c r="C474" s="39" t="s">
        <v>393</v>
      </c>
      <c r="D474" s="42" t="s">
        <v>430</v>
      </c>
      <c r="F474" s="1" t="str">
        <f>IF(LENB(D469)&gt;27,"・",IF(LENB(B469)&gt;68,"・",""))</f>
        <v/>
      </c>
    </row>
    <row r="475" spans="1:6" ht="30" customHeight="1" x14ac:dyDescent="0.15">
      <c r="A475" s="19" t="s">
        <v>586</v>
      </c>
      <c r="B475" s="35" t="s">
        <v>585</v>
      </c>
      <c r="C475" s="12" t="s">
        <v>282</v>
      </c>
      <c r="D475" s="36" t="s">
        <v>341</v>
      </c>
      <c r="F475" s="1" t="str">
        <f>IF(LENB(D470)&gt;27,"・",IF(LENB(B470)&gt;68,"・",""))</f>
        <v/>
      </c>
    </row>
    <row r="476" spans="1:6" ht="30" customHeight="1" x14ac:dyDescent="0.15">
      <c r="A476" s="37" t="s">
        <v>1662</v>
      </c>
      <c r="B476" s="38" t="s">
        <v>681</v>
      </c>
      <c r="C476" s="39" t="s">
        <v>393</v>
      </c>
      <c r="D476" s="36" t="s">
        <v>484</v>
      </c>
      <c r="F476" s="1" t="e">
        <f>IF(LENB(新規と中止薬!#REF!)&gt;27,"・",IF(LENB(新規と中止薬!#REF!)&gt;68,"・",""))</f>
        <v>#REF!</v>
      </c>
    </row>
    <row r="477" spans="1:6" ht="30" customHeight="1" x14ac:dyDescent="0.15">
      <c r="A477" s="19" t="s">
        <v>577</v>
      </c>
      <c r="B477" s="35" t="s">
        <v>576</v>
      </c>
      <c r="C477" s="12" t="s">
        <v>282</v>
      </c>
      <c r="D477" s="36" t="s">
        <v>378</v>
      </c>
      <c r="F477" s="1" t="str">
        <f>IF(LENB(D472)&gt;27,"・",IF(LENB(B472)&gt;68,"・",""))</f>
        <v>・</v>
      </c>
    </row>
    <row r="478" spans="1:6" ht="30" customHeight="1" x14ac:dyDescent="0.15">
      <c r="A478" s="19" t="s">
        <v>578</v>
      </c>
      <c r="B478" s="35" t="s">
        <v>576</v>
      </c>
      <c r="C478" s="12" t="s">
        <v>282</v>
      </c>
      <c r="D478" s="36" t="s">
        <v>378</v>
      </c>
      <c r="F478" s="1" t="str">
        <f>IF(LENB(D473)&gt;27,"・",IF(LENB(B473)&gt;68,"・",""))</f>
        <v/>
      </c>
    </row>
    <row r="479" spans="1:6" ht="30" customHeight="1" x14ac:dyDescent="0.15">
      <c r="A479" s="19" t="s">
        <v>575</v>
      </c>
      <c r="B479" s="35" t="s">
        <v>574</v>
      </c>
      <c r="C479" s="12" t="s">
        <v>282</v>
      </c>
      <c r="D479" s="36" t="s">
        <v>408</v>
      </c>
      <c r="F479" s="1" t="str">
        <f>IF(LENB(D474)&gt;27,"・",IF(LENB(B474)&gt;68,"・",""))</f>
        <v/>
      </c>
    </row>
    <row r="480" spans="1:6" ht="30" customHeight="1" x14ac:dyDescent="0.15">
      <c r="A480" s="19" t="s">
        <v>573</v>
      </c>
      <c r="B480" s="35" t="s">
        <v>572</v>
      </c>
      <c r="C480" s="12" t="s">
        <v>282</v>
      </c>
      <c r="D480" s="36" t="s">
        <v>358</v>
      </c>
      <c r="F480" s="1" t="str">
        <f>IF(LENB(D475)&gt;27,"・",IF(LENB(B475)&gt;68,"・",""))</f>
        <v/>
      </c>
    </row>
    <row r="481" spans="1:6" ht="30" customHeight="1" x14ac:dyDescent="0.15">
      <c r="A481" s="19" t="s">
        <v>3092</v>
      </c>
      <c r="B481" s="87" t="s">
        <v>3093</v>
      </c>
      <c r="C481" s="12" t="s">
        <v>1798</v>
      </c>
      <c r="D481" s="36" t="s">
        <v>3094</v>
      </c>
    </row>
    <row r="482" spans="1:6" ht="30" customHeight="1" x14ac:dyDescent="0.15">
      <c r="A482" s="19" t="s">
        <v>571</v>
      </c>
      <c r="B482" s="35" t="s">
        <v>570</v>
      </c>
      <c r="C482" s="12" t="s">
        <v>282</v>
      </c>
      <c r="D482" s="36" t="s">
        <v>474</v>
      </c>
      <c r="F482" s="1" t="str">
        <f>IF(LENB(D477)&gt;27,"・",IF(LENB(B477)&gt;68,"・",""))</f>
        <v/>
      </c>
    </row>
    <row r="483" spans="1:6" ht="30" customHeight="1" x14ac:dyDescent="0.15">
      <c r="A483" s="19" t="s">
        <v>569</v>
      </c>
      <c r="B483" s="35" t="s">
        <v>568</v>
      </c>
      <c r="C483" s="12" t="s">
        <v>282</v>
      </c>
      <c r="D483" s="36" t="s">
        <v>307</v>
      </c>
      <c r="F483" s="1" t="str">
        <f>IF(LENB(D478)&gt;27,"・",IF(LENB(B478)&gt;68,"・",""))</f>
        <v/>
      </c>
    </row>
    <row r="484" spans="1:6" ht="30" customHeight="1" x14ac:dyDescent="0.15">
      <c r="A484" s="19" t="s">
        <v>565</v>
      </c>
      <c r="B484" s="35" t="s">
        <v>564</v>
      </c>
      <c r="C484" s="12" t="s">
        <v>282</v>
      </c>
      <c r="D484" s="36" t="s">
        <v>430</v>
      </c>
      <c r="F484" s="1" t="str">
        <f>IF(LENB(D480)&gt;27,"・",IF(LENB(B480)&gt;68,"・",""))</f>
        <v/>
      </c>
    </row>
    <row r="485" spans="1:6" ht="30" customHeight="1" x14ac:dyDescent="0.15">
      <c r="A485" s="37" t="s">
        <v>1650</v>
      </c>
      <c r="B485" s="38" t="s">
        <v>449</v>
      </c>
      <c r="C485" s="39" t="s">
        <v>393</v>
      </c>
      <c r="D485" s="36" t="s">
        <v>448</v>
      </c>
      <c r="F485" s="1" t="str">
        <f>IF(LENB(D481)&gt;27,"・",IF(LENB(B481)&gt;68,"・",""))</f>
        <v>・</v>
      </c>
    </row>
    <row r="486" spans="1:6" ht="30" customHeight="1" x14ac:dyDescent="0.15">
      <c r="A486" s="37" t="s">
        <v>1651</v>
      </c>
      <c r="B486" s="38" t="s">
        <v>1012</v>
      </c>
      <c r="C486" s="39" t="s">
        <v>393</v>
      </c>
      <c r="D486" s="36" t="s">
        <v>327</v>
      </c>
      <c r="F486" s="1" t="str">
        <f>IF(LENB(D482)&gt;27,"・",IF(LENB(B482)&gt;68,"・",""))</f>
        <v/>
      </c>
    </row>
    <row r="487" spans="1:6" ht="30" customHeight="1" x14ac:dyDescent="0.15">
      <c r="A487" s="19" t="s">
        <v>561</v>
      </c>
      <c r="B487" s="35" t="s">
        <v>560</v>
      </c>
      <c r="C487" s="12" t="s">
        <v>282</v>
      </c>
      <c r="D487" s="36" t="s">
        <v>402</v>
      </c>
      <c r="F487" s="1" t="str">
        <f>IF(LENB(D483)&gt;27,"・",IF(LENB(B483)&gt;68,"・",""))</f>
        <v>・</v>
      </c>
    </row>
    <row r="488" spans="1:6" ht="30" customHeight="1" x14ac:dyDescent="0.15">
      <c r="A488" s="19" t="s">
        <v>559</v>
      </c>
      <c r="B488" s="35" t="s">
        <v>558</v>
      </c>
      <c r="C488" s="12" t="s">
        <v>282</v>
      </c>
      <c r="D488" s="36" t="s">
        <v>310</v>
      </c>
      <c r="F488" s="1" t="e">
        <f>IF(LENB(新規と中止薬!#REF!)&gt;27,"・",IF(LENB(新規と中止薬!#REF!)&gt;68,"・",""))</f>
        <v>#REF!</v>
      </c>
    </row>
    <row r="489" spans="1:6" ht="30" customHeight="1" x14ac:dyDescent="0.15">
      <c r="A489" s="54" t="s">
        <v>2493</v>
      </c>
      <c r="B489" s="55" t="s">
        <v>2521</v>
      </c>
      <c r="C489" s="12" t="s">
        <v>2507</v>
      </c>
      <c r="D489" s="57" t="s">
        <v>2520</v>
      </c>
      <c r="F489" s="1" t="str">
        <f>IF(LENB(D485)&gt;27,"・",IF(LENB(B485)&gt;68,"・",""))</f>
        <v/>
      </c>
    </row>
    <row r="490" spans="1:6" ht="30" customHeight="1" x14ac:dyDescent="0.15">
      <c r="A490" s="19" t="s">
        <v>3051</v>
      </c>
      <c r="B490" s="55" t="s">
        <v>3052</v>
      </c>
      <c r="C490" s="12" t="s">
        <v>3040</v>
      </c>
      <c r="D490" s="57" t="s">
        <v>3053</v>
      </c>
    </row>
    <row r="491" spans="1:6" ht="30" customHeight="1" x14ac:dyDescent="0.15">
      <c r="A491" s="19" t="s">
        <v>556</v>
      </c>
      <c r="B491" s="35" t="s">
        <v>554</v>
      </c>
      <c r="C491" s="12" t="s">
        <v>282</v>
      </c>
      <c r="D491" s="36" t="s">
        <v>335</v>
      </c>
      <c r="F491" s="1" t="str">
        <f>IF(LENB(D487)&gt;27,"・",IF(LENB(B487)&gt;68,"・",""))</f>
        <v/>
      </c>
    </row>
    <row r="492" spans="1:6" ht="30" customHeight="1" x14ac:dyDescent="0.15">
      <c r="A492" s="19" t="s">
        <v>553</v>
      </c>
      <c r="B492" s="35" t="s">
        <v>552</v>
      </c>
      <c r="C492" s="12" t="s">
        <v>282</v>
      </c>
      <c r="D492" s="36" t="s">
        <v>551</v>
      </c>
      <c r="F492" s="1" t="e">
        <f>IF(LENB(新規と中止薬!#REF!)&gt;27,"・",IF(LENB(新規と中止薬!#REF!)&gt;68,"・",""))</f>
        <v>#REF!</v>
      </c>
    </row>
    <row r="493" spans="1:6" ht="30" customHeight="1" x14ac:dyDescent="0.15">
      <c r="A493" s="79" t="s">
        <v>1722</v>
      </c>
      <c r="B493" s="80" t="s">
        <v>1728</v>
      </c>
      <c r="C493" s="133" t="s">
        <v>282</v>
      </c>
      <c r="D493" s="134" t="s">
        <v>1730</v>
      </c>
      <c r="F493" s="1" t="e">
        <f>IF(LENB(新規と中止薬!#REF!)&gt;27,"・",IF(LENB(新規と中止薬!#REF!)&gt;68,"・",""))</f>
        <v>#REF!</v>
      </c>
    </row>
    <row r="494" spans="1:6" ht="30" customHeight="1" x14ac:dyDescent="0.15">
      <c r="A494" s="16" t="s">
        <v>548</v>
      </c>
      <c r="B494" s="43" t="s">
        <v>547</v>
      </c>
      <c r="C494" s="16" t="s">
        <v>282</v>
      </c>
      <c r="D494" s="45" t="s">
        <v>327</v>
      </c>
      <c r="F494" s="1" t="str">
        <f>IF(LENB(D490)&gt;27,"・",IF(LENB(B490)&gt;68,"・",""))</f>
        <v>・</v>
      </c>
    </row>
    <row r="495" spans="1:6" ht="30" customHeight="1" x14ac:dyDescent="0.15">
      <c r="A495" s="16" t="s">
        <v>2986</v>
      </c>
      <c r="B495" s="31" t="s">
        <v>2987</v>
      </c>
      <c r="C495" s="16" t="s">
        <v>282</v>
      </c>
      <c r="D495" s="32" t="s">
        <v>2988</v>
      </c>
    </row>
    <row r="496" spans="1:6" ht="30" customHeight="1" x14ac:dyDescent="0.15">
      <c r="A496" s="16" t="s">
        <v>546</v>
      </c>
      <c r="B496" s="43" t="s">
        <v>545</v>
      </c>
      <c r="C496" s="16" t="s">
        <v>282</v>
      </c>
      <c r="D496" s="45" t="s">
        <v>296</v>
      </c>
      <c r="F496" s="1" t="str">
        <f>IF(LENB(D493)&gt;27,"・",IF(LENB(B493)&gt;68,"・",""))</f>
        <v/>
      </c>
    </row>
    <row r="497" spans="1:6" ht="30" customHeight="1" x14ac:dyDescent="0.15">
      <c r="A497" s="16" t="s">
        <v>544</v>
      </c>
      <c r="B497" s="43" t="s">
        <v>543</v>
      </c>
      <c r="C497" s="16" t="s">
        <v>282</v>
      </c>
      <c r="D497" s="45" t="s">
        <v>292</v>
      </c>
      <c r="F497" s="1" t="e">
        <f>IF(LENB(新規と中止薬!#REF!)&gt;27,"・",IF(LENB(新規と中止薬!#REF!)&gt;68,"・",""))</f>
        <v>#REF!</v>
      </c>
    </row>
    <row r="498" spans="1:6" ht="30" customHeight="1" x14ac:dyDescent="0.15">
      <c r="A498" s="16" t="s">
        <v>542</v>
      </c>
      <c r="B498" s="43" t="s">
        <v>541</v>
      </c>
      <c r="C498" s="16" t="s">
        <v>393</v>
      </c>
      <c r="D498" s="45" t="s">
        <v>463</v>
      </c>
    </row>
    <row r="499" spans="1:6" ht="30" customHeight="1" x14ac:dyDescent="0.15">
      <c r="A499" s="124" t="s">
        <v>2949</v>
      </c>
      <c r="B499" s="126" t="s">
        <v>2950</v>
      </c>
      <c r="C499" s="12" t="s">
        <v>1729</v>
      </c>
      <c r="D499" s="127" t="s">
        <v>2951</v>
      </c>
    </row>
    <row r="500" spans="1:6" ht="30" customHeight="1" x14ac:dyDescent="0.15">
      <c r="A500" s="21" t="s">
        <v>539</v>
      </c>
      <c r="B500" s="46" t="s">
        <v>538</v>
      </c>
      <c r="C500" s="12" t="s">
        <v>282</v>
      </c>
      <c r="D500" s="47" t="s">
        <v>378</v>
      </c>
      <c r="F500" s="1" t="str">
        <f>IF(LENB(D496)&gt;27,"・",IF(LENB(B496)&gt;68,"・",""))</f>
        <v/>
      </c>
    </row>
    <row r="501" spans="1:6" ht="30" customHeight="1" x14ac:dyDescent="0.15">
      <c r="A501" s="16" t="s">
        <v>540</v>
      </c>
      <c r="B501" s="43" t="s">
        <v>538</v>
      </c>
      <c r="C501" s="16" t="s">
        <v>282</v>
      </c>
      <c r="D501" s="45" t="s">
        <v>378</v>
      </c>
      <c r="F501" s="1" t="e">
        <f>IF(LENB(新規と中止薬!#REF!)&gt;27,"・",IF(LENB(新規と中止薬!#REF!)&gt;68,"・",""))</f>
        <v>#REF!</v>
      </c>
    </row>
    <row r="502" spans="1:6" ht="30" customHeight="1" x14ac:dyDescent="0.15">
      <c r="A502" s="16" t="s">
        <v>537</v>
      </c>
      <c r="B502" s="43" t="s">
        <v>536</v>
      </c>
      <c r="C502" s="16" t="s">
        <v>282</v>
      </c>
      <c r="D502" s="45" t="s">
        <v>1944</v>
      </c>
      <c r="F502" s="1" t="str">
        <f>IF(LENB(D498)&gt;27,"・",IF(LENB(B498)&gt;68,"・",""))</f>
        <v/>
      </c>
    </row>
    <row r="503" spans="1:6" ht="30" customHeight="1" x14ac:dyDescent="0.15">
      <c r="A503" s="16" t="s">
        <v>534</v>
      </c>
      <c r="B503" s="43" t="s">
        <v>533</v>
      </c>
      <c r="C503" s="16" t="s">
        <v>393</v>
      </c>
      <c r="D503" s="45" t="s">
        <v>304</v>
      </c>
      <c r="F503" s="1" t="e">
        <f>IF(LENB(新規と中止薬!#REF!)&gt;27,"・",IF(LENB(新規と中止薬!#REF!)&gt;68,"・",""))</f>
        <v>#REF!</v>
      </c>
    </row>
    <row r="504" spans="1:6" ht="30" customHeight="1" x14ac:dyDescent="0.15">
      <c r="A504" s="16" t="s">
        <v>531</v>
      </c>
      <c r="B504" s="43" t="s">
        <v>530</v>
      </c>
      <c r="C504" s="16" t="s">
        <v>282</v>
      </c>
      <c r="D504" s="45" t="s">
        <v>335</v>
      </c>
      <c r="F504" s="1" t="str">
        <f>IF(LENB(D500)&gt;27,"・",IF(LENB(B500)&gt;68,"・",""))</f>
        <v/>
      </c>
    </row>
    <row r="505" spans="1:6" ht="30" customHeight="1" x14ac:dyDescent="0.15">
      <c r="A505" s="16" t="s">
        <v>532</v>
      </c>
      <c r="B505" s="43" t="s">
        <v>530</v>
      </c>
      <c r="C505" s="16" t="s">
        <v>282</v>
      </c>
      <c r="D505" s="45" t="s">
        <v>335</v>
      </c>
      <c r="F505" s="1" t="str">
        <f>IF(LENB(D501)&gt;27,"・",IF(LENB(B501)&gt;68,"・",""))</f>
        <v/>
      </c>
    </row>
    <row r="506" spans="1:6" ht="30" customHeight="1" x14ac:dyDescent="0.15">
      <c r="A506" s="58" t="s">
        <v>2721</v>
      </c>
      <c r="B506" s="43" t="s">
        <v>1066</v>
      </c>
      <c r="C506" s="16" t="s">
        <v>393</v>
      </c>
      <c r="D506" s="45" t="s">
        <v>321</v>
      </c>
      <c r="F506" s="1" t="str">
        <f>IF(LENB(D506)&gt;27,"・",IF(LENB(B506)&gt;68,"・",""))</f>
        <v/>
      </c>
    </row>
    <row r="507" spans="1:6" ht="21.95" customHeight="1" x14ac:dyDescent="0.15">
      <c r="A507" s="16" t="s">
        <v>1907</v>
      </c>
      <c r="B507" s="43" t="s">
        <v>1908</v>
      </c>
      <c r="C507" s="16" t="s">
        <v>1909</v>
      </c>
      <c r="D507" s="45" t="s">
        <v>1910</v>
      </c>
    </row>
    <row r="508" spans="1:6" ht="30" customHeight="1" x14ac:dyDescent="0.15">
      <c r="A508" s="16" t="s">
        <v>529</v>
      </c>
      <c r="B508" s="43" t="s">
        <v>528</v>
      </c>
      <c r="C508" s="16" t="s">
        <v>282</v>
      </c>
      <c r="D508" s="45" t="s">
        <v>292</v>
      </c>
      <c r="F508" s="1" t="str">
        <f>IF(LENB(D503)&gt;27,"・",IF(LENB(B503)&gt;68,"・",""))</f>
        <v>・</v>
      </c>
    </row>
    <row r="509" spans="1:6" ht="30" customHeight="1" x14ac:dyDescent="0.15">
      <c r="A509" s="16" t="s">
        <v>524</v>
      </c>
      <c r="B509" s="43" t="s">
        <v>523</v>
      </c>
      <c r="C509" s="16" t="s">
        <v>282</v>
      </c>
      <c r="D509" s="45" t="s">
        <v>289</v>
      </c>
      <c r="F509" s="1" t="str">
        <f>IF(LENB(D504)&gt;27,"・",IF(LENB(B504)&gt;68,"・",""))</f>
        <v/>
      </c>
    </row>
    <row r="510" spans="1:6" ht="30" customHeight="1" x14ac:dyDescent="0.15">
      <c r="A510" s="16" t="s">
        <v>522</v>
      </c>
      <c r="B510" s="43" t="s">
        <v>521</v>
      </c>
      <c r="C510" s="16" t="s">
        <v>282</v>
      </c>
      <c r="D510" s="45" t="s">
        <v>374</v>
      </c>
      <c r="F510" s="1" t="str">
        <f>IF(LENB(D505)&gt;27,"・",IF(LENB(B505)&gt;68,"・",""))</f>
        <v/>
      </c>
    </row>
    <row r="511" spans="1:6" ht="30" customHeight="1" x14ac:dyDescent="0.15">
      <c r="A511" s="16" t="s">
        <v>519</v>
      </c>
      <c r="B511" s="43" t="s">
        <v>518</v>
      </c>
      <c r="C511" s="16" t="s">
        <v>282</v>
      </c>
      <c r="D511" s="45" t="s">
        <v>474</v>
      </c>
    </row>
    <row r="512" spans="1:6" ht="30" customHeight="1" x14ac:dyDescent="0.15">
      <c r="A512" s="65" t="s">
        <v>2320</v>
      </c>
      <c r="B512" s="82" t="s">
        <v>2325</v>
      </c>
      <c r="C512" s="16" t="s">
        <v>282</v>
      </c>
      <c r="D512" s="32" t="s">
        <v>2326</v>
      </c>
      <c r="F512" s="1" t="str">
        <f>IF(LENB(D507)&gt;27,"・",IF(LENB(B507)&gt;68,"・",""))</f>
        <v/>
      </c>
    </row>
    <row r="513" spans="1:6" ht="30" customHeight="1" x14ac:dyDescent="0.15">
      <c r="A513" s="16" t="s">
        <v>517</v>
      </c>
      <c r="B513" s="43" t="s">
        <v>516</v>
      </c>
      <c r="C513" s="16" t="s">
        <v>282</v>
      </c>
      <c r="D513" s="45" t="s">
        <v>361</v>
      </c>
      <c r="F513" s="1" t="e">
        <f>IF(LENB(新規と中止薬!#REF!)&gt;27,"・",IF(LENB(新規と中止薬!#REF!)&gt;68,"・",""))</f>
        <v>#REF!</v>
      </c>
    </row>
    <row r="514" spans="1:6" ht="30" customHeight="1" x14ac:dyDescent="0.15">
      <c r="A514" s="16" t="s">
        <v>515</v>
      </c>
      <c r="B514" s="43" t="s">
        <v>514</v>
      </c>
      <c r="C514" s="16" t="s">
        <v>282</v>
      </c>
      <c r="D514" s="45" t="s">
        <v>361</v>
      </c>
      <c r="F514" s="1" t="str">
        <f>IF(LENB(D509)&gt;27,"・",IF(LENB(B509)&gt;68,"・",""))</f>
        <v>・</v>
      </c>
    </row>
    <row r="515" spans="1:6" ht="30" customHeight="1" x14ac:dyDescent="0.15">
      <c r="A515" s="16" t="s">
        <v>513</v>
      </c>
      <c r="B515" s="48" t="s">
        <v>511</v>
      </c>
      <c r="C515" s="16" t="s">
        <v>393</v>
      </c>
      <c r="D515" s="45" t="s">
        <v>361</v>
      </c>
      <c r="F515" s="1" t="str">
        <f>IF(LENB(D510)&gt;27,"・",IF(LENB(B510)&gt;68,"・",""))</f>
        <v/>
      </c>
    </row>
    <row r="516" spans="1:6" ht="30" customHeight="1" x14ac:dyDescent="0.15">
      <c r="A516" s="19" t="s">
        <v>512</v>
      </c>
      <c r="B516" s="62" t="s">
        <v>511</v>
      </c>
      <c r="C516" s="12" t="s">
        <v>393</v>
      </c>
      <c r="D516" s="36" t="s">
        <v>361</v>
      </c>
      <c r="F516" s="1" t="str">
        <f>IF(LENB(D511)&gt;27,"・",IF(LENB(B511)&gt;68,"・",""))</f>
        <v/>
      </c>
    </row>
    <row r="517" spans="1:6" ht="30" customHeight="1" x14ac:dyDescent="0.15">
      <c r="A517" s="117" t="s">
        <v>1694</v>
      </c>
      <c r="B517" s="45" t="s">
        <v>1695</v>
      </c>
      <c r="C517" s="53" t="s">
        <v>393</v>
      </c>
      <c r="D517" s="120" t="s">
        <v>1696</v>
      </c>
      <c r="F517" s="1" t="str">
        <f>IF(LENB(D513)&gt;27,"・",IF(LENB(B513)&gt;68,"・",""))</f>
        <v/>
      </c>
    </row>
    <row r="518" spans="1:6" ht="30" customHeight="1" x14ac:dyDescent="0.15">
      <c r="A518" s="16" t="s">
        <v>510</v>
      </c>
      <c r="B518" s="43" t="s">
        <v>509</v>
      </c>
      <c r="C518" s="16" t="s">
        <v>282</v>
      </c>
      <c r="D518" s="45" t="s">
        <v>508</v>
      </c>
      <c r="E518" s="3"/>
      <c r="F518" s="3"/>
    </row>
    <row r="519" spans="1:6" ht="30" customHeight="1" x14ac:dyDescent="0.15">
      <c r="A519" s="16" t="s">
        <v>507</v>
      </c>
      <c r="B519" s="43" t="s">
        <v>506</v>
      </c>
      <c r="C519" s="16" t="s">
        <v>282</v>
      </c>
      <c r="D519" s="45" t="s">
        <v>356</v>
      </c>
      <c r="F519" s="1" t="str">
        <f>IF(LENB(D514)&gt;27,"・",IF(LENB(B514)&gt;68,"・",""))</f>
        <v/>
      </c>
    </row>
    <row r="520" spans="1:6" ht="30" customHeight="1" x14ac:dyDescent="0.15">
      <c r="A520" s="16" t="s">
        <v>503</v>
      </c>
      <c r="B520" s="43" t="s">
        <v>502</v>
      </c>
      <c r="C520" s="16" t="s">
        <v>282</v>
      </c>
      <c r="D520" s="45" t="s">
        <v>313</v>
      </c>
      <c r="F520" s="1" t="str">
        <f>IF(LENB(D515)&gt;27,"・",IF(LENB(B515)&gt;68,"・",""))</f>
        <v/>
      </c>
    </row>
    <row r="521" spans="1:6" ht="30" customHeight="1" x14ac:dyDescent="0.15">
      <c r="A521" s="16" t="s">
        <v>501</v>
      </c>
      <c r="B521" s="43" t="s">
        <v>500</v>
      </c>
      <c r="C521" s="16" t="s">
        <v>282</v>
      </c>
      <c r="D521" s="45" t="s">
        <v>313</v>
      </c>
      <c r="F521" s="1" t="str">
        <f>IF(LENB(D516)&gt;27,"・",IF(LENB(B516)&gt;68,"・",""))</f>
        <v/>
      </c>
    </row>
    <row r="522" spans="1:6" ht="30" customHeight="1" x14ac:dyDescent="0.15">
      <c r="A522" s="16" t="s">
        <v>499</v>
      </c>
      <c r="B522" s="43" t="s">
        <v>498</v>
      </c>
      <c r="C522" s="16" t="s">
        <v>282</v>
      </c>
      <c r="D522" s="45" t="s">
        <v>327</v>
      </c>
      <c r="E522" s="1" t="str">
        <f>IF(LENB(院外採用薬!D499)&gt;27,"・",IF(LENB(院外採用薬!B499)&gt;68,"・",""))</f>
        <v/>
      </c>
      <c r="F522" s="1" t="str">
        <f>IF(LENB(D517)&gt;27,"・",IF(LENB(B517)&gt;68,"・",""))</f>
        <v/>
      </c>
    </row>
    <row r="523" spans="1:6" ht="30" customHeight="1" x14ac:dyDescent="0.15">
      <c r="A523" s="16" t="s">
        <v>2802</v>
      </c>
      <c r="B523" s="16" t="s">
        <v>2800</v>
      </c>
      <c r="C523" s="16" t="s">
        <v>282</v>
      </c>
      <c r="D523" s="45" t="s">
        <v>2803</v>
      </c>
      <c r="E523" s="3" t="str">
        <f>IF(LENB(D523)&gt;95,"・","")</f>
        <v/>
      </c>
    </row>
    <row r="524" spans="1:6" ht="30" customHeight="1" x14ac:dyDescent="0.15">
      <c r="A524" s="4" t="s">
        <v>2619</v>
      </c>
      <c r="B524" s="31" t="s">
        <v>2620</v>
      </c>
      <c r="C524" s="16" t="s">
        <v>2472</v>
      </c>
      <c r="D524" s="32" t="s">
        <v>2621</v>
      </c>
      <c r="F524" s="1" t="str">
        <f>IF(LENB(院外採用薬!D1088)&gt;27,"・",IF(LENB(院外採用薬!B1088)&gt;68,"・",""))</f>
        <v/>
      </c>
    </row>
    <row r="525" spans="1:6" ht="30" customHeight="1" x14ac:dyDescent="0.15">
      <c r="A525" s="44" t="s">
        <v>1716</v>
      </c>
      <c r="B525" s="44" t="s">
        <v>493</v>
      </c>
      <c r="C525" s="53" t="s">
        <v>393</v>
      </c>
      <c r="D525" s="44" t="s">
        <v>378</v>
      </c>
      <c r="F525" s="1" t="str">
        <f>IF(LENB(D520)&gt;27,"・",IF(LENB(B520)&gt;68,"・",""))</f>
        <v/>
      </c>
    </row>
    <row r="526" spans="1:6" ht="30" customHeight="1" x14ac:dyDescent="0.15">
      <c r="A526" s="16" t="s">
        <v>494</v>
      </c>
      <c r="B526" s="43" t="s">
        <v>493</v>
      </c>
      <c r="C526" s="16" t="s">
        <v>282</v>
      </c>
      <c r="D526" s="45" t="s">
        <v>378</v>
      </c>
      <c r="F526" s="1" t="str">
        <f>IF(LENB(D521)&gt;27,"・",IF(LENB(B521)&gt;68,"・",""))</f>
        <v/>
      </c>
    </row>
    <row r="527" spans="1:6" ht="30" customHeight="1" x14ac:dyDescent="0.15">
      <c r="A527" s="16" t="s">
        <v>2883</v>
      </c>
      <c r="B527" s="16" t="s">
        <v>2884</v>
      </c>
      <c r="C527" s="16" t="s">
        <v>2853</v>
      </c>
      <c r="D527" s="36" t="s">
        <v>2885</v>
      </c>
    </row>
    <row r="528" spans="1:6" ht="30" customHeight="1" x14ac:dyDescent="0.15">
      <c r="A528" s="16" t="s">
        <v>1571</v>
      </c>
      <c r="B528" s="43" t="s">
        <v>1572</v>
      </c>
      <c r="C528" s="16" t="s">
        <v>282</v>
      </c>
      <c r="D528" s="45" t="s">
        <v>484</v>
      </c>
      <c r="F528" s="1" t="str">
        <f>IF(LENB(D524)&gt;27,"・",IF(LENB(B524)&gt;68,"・",""))</f>
        <v>・</v>
      </c>
    </row>
    <row r="529" spans="1:6" ht="30" customHeight="1" x14ac:dyDescent="0.15">
      <c r="A529" s="16" t="s">
        <v>488</v>
      </c>
      <c r="B529" s="43" t="s">
        <v>485</v>
      </c>
      <c r="C529" s="16" t="s">
        <v>282</v>
      </c>
      <c r="D529" s="36" t="s">
        <v>484</v>
      </c>
      <c r="F529" s="1" t="str">
        <f>IF(LENB(D525)&gt;27,"・",IF(LENB(B525)&gt;68,"・",""))</f>
        <v/>
      </c>
    </row>
    <row r="530" spans="1:6" ht="30" customHeight="1" x14ac:dyDescent="0.15">
      <c r="A530" s="16" t="s">
        <v>1871</v>
      </c>
      <c r="B530" s="43" t="s">
        <v>1872</v>
      </c>
      <c r="C530" s="16" t="s">
        <v>1798</v>
      </c>
      <c r="D530" s="36" t="s">
        <v>1873</v>
      </c>
      <c r="F530" s="1" t="str">
        <f>IF(LENB(D526)&gt;27,"・",IF(LENB(B526)&gt;68,"・",""))</f>
        <v/>
      </c>
    </row>
    <row r="531" spans="1:6" ht="30" customHeight="1" x14ac:dyDescent="0.15">
      <c r="A531" s="16" t="s">
        <v>481</v>
      </c>
      <c r="B531" s="43" t="s">
        <v>480</v>
      </c>
      <c r="C531" s="16" t="s">
        <v>282</v>
      </c>
      <c r="D531" s="36" t="s">
        <v>385</v>
      </c>
      <c r="F531" s="1" t="str">
        <f>IF(LENB(D527)&gt;27,"・",IF(LENB(B527)&gt;68,"・",""))</f>
        <v>・</v>
      </c>
    </row>
    <row r="532" spans="1:6" ht="30" customHeight="1" x14ac:dyDescent="0.15">
      <c r="A532" s="19" t="s">
        <v>1791</v>
      </c>
      <c r="B532" s="35" t="s">
        <v>469</v>
      </c>
      <c r="C532" s="12" t="s">
        <v>393</v>
      </c>
      <c r="D532" s="36" t="s">
        <v>468</v>
      </c>
      <c r="F532" s="1" t="e">
        <f>IF(LENB(新規と中止薬!#REF!)&gt;27,"・",IF(LENB(新規と中止薬!#REF!)&gt;68,"・",""))</f>
        <v>#REF!</v>
      </c>
    </row>
    <row r="533" spans="1:6" ht="30" customHeight="1" x14ac:dyDescent="0.15">
      <c r="A533" s="16" t="s">
        <v>2758</v>
      </c>
      <c r="B533" s="82" t="s">
        <v>2759</v>
      </c>
      <c r="C533" s="12" t="s">
        <v>1798</v>
      </c>
      <c r="D533" s="36" t="s">
        <v>2760</v>
      </c>
      <c r="E533" s="3" t="str">
        <f>IF(LENB(D533)&gt;95,"・","")</f>
        <v/>
      </c>
    </row>
    <row r="534" spans="1:6" ht="30" customHeight="1" x14ac:dyDescent="0.15">
      <c r="A534" s="19" t="s">
        <v>91</v>
      </c>
      <c r="B534" s="35" t="s">
        <v>92</v>
      </c>
      <c r="C534" s="12" t="s">
        <v>59</v>
      </c>
      <c r="D534" s="36" t="s">
        <v>90</v>
      </c>
      <c r="F534" s="1" t="str">
        <f>IF(LENB(D529)&gt;27,"・",IF(LENB(B529)&gt;68,"・",""))</f>
        <v/>
      </c>
    </row>
    <row r="535" spans="1:6" ht="30" customHeight="1" x14ac:dyDescent="0.15">
      <c r="A535" s="16" t="s">
        <v>478</v>
      </c>
      <c r="B535" s="43" t="s">
        <v>477</v>
      </c>
      <c r="C535" s="12" t="s">
        <v>282</v>
      </c>
      <c r="D535" s="36" t="s">
        <v>365</v>
      </c>
      <c r="F535" s="1" t="str">
        <f>IF(LENB(D530)&gt;27,"・",IF(LENB(B530)&gt;68,"・",""))</f>
        <v/>
      </c>
    </row>
    <row r="536" spans="1:6" ht="30" customHeight="1" x14ac:dyDescent="0.15">
      <c r="A536" s="16" t="s">
        <v>476</v>
      </c>
      <c r="B536" s="43" t="s">
        <v>475</v>
      </c>
      <c r="C536" s="12" t="s">
        <v>282</v>
      </c>
      <c r="D536" s="36" t="s">
        <v>474</v>
      </c>
    </row>
    <row r="537" spans="1:6" ht="30" customHeight="1" x14ac:dyDescent="0.15">
      <c r="A537" s="19" t="s">
        <v>473</v>
      </c>
      <c r="B537" s="35" t="s">
        <v>400</v>
      </c>
      <c r="C537" s="12" t="s">
        <v>282</v>
      </c>
      <c r="D537" s="36" t="s">
        <v>310</v>
      </c>
      <c r="F537" s="1" t="str">
        <f>IF(LENB(D532)&gt;27,"・",IF(LENB(B532)&gt;68,"・",""))</f>
        <v/>
      </c>
    </row>
    <row r="538" spans="1:6" ht="30" customHeight="1" x14ac:dyDescent="0.15">
      <c r="A538" s="16" t="s">
        <v>472</v>
      </c>
      <c r="B538" s="43" t="s">
        <v>471</v>
      </c>
      <c r="C538" s="12" t="s">
        <v>282</v>
      </c>
      <c r="D538" s="36" t="s">
        <v>371</v>
      </c>
      <c r="F538" s="1" t="str">
        <f>IF(LENB(D533)&gt;27,"・",IF(LENB(B533)&gt;68,"・",""))</f>
        <v/>
      </c>
    </row>
    <row r="539" spans="1:6" ht="30" customHeight="1" x14ac:dyDescent="0.15">
      <c r="A539" s="19" t="s">
        <v>465</v>
      </c>
      <c r="B539" s="62" t="s">
        <v>464</v>
      </c>
      <c r="C539" s="12" t="s">
        <v>393</v>
      </c>
      <c r="D539" s="36" t="s">
        <v>463</v>
      </c>
      <c r="F539" s="1" t="str">
        <f>IF(LENB(D534)&gt;27,"・",IF(LENB(B534)&gt;68,"・",""))</f>
        <v/>
      </c>
    </row>
    <row r="540" spans="1:6" ht="30" customHeight="1" x14ac:dyDescent="0.15">
      <c r="A540" s="37" t="s">
        <v>1687</v>
      </c>
      <c r="B540" s="49" t="s">
        <v>464</v>
      </c>
      <c r="C540" s="39" t="s">
        <v>393</v>
      </c>
      <c r="D540" s="36" t="s">
        <v>463</v>
      </c>
      <c r="F540" s="1" t="str">
        <f>IF(LENB(D536)&gt;27,"・",IF(LENB(B536)&gt;68,"・",""))</f>
        <v/>
      </c>
    </row>
    <row r="541" spans="1:6" ht="30" customHeight="1" x14ac:dyDescent="0.15">
      <c r="A541" s="16" t="s">
        <v>462</v>
      </c>
      <c r="B541" s="43" t="s">
        <v>461</v>
      </c>
      <c r="C541" s="12" t="s">
        <v>282</v>
      </c>
      <c r="D541" s="36" t="s">
        <v>388</v>
      </c>
      <c r="F541" s="1" t="str">
        <f>IF(LENB(D537)&gt;27,"・",IF(LENB(B537)&gt;68,"・",""))</f>
        <v/>
      </c>
    </row>
    <row r="542" spans="1:6" ht="30" customHeight="1" x14ac:dyDescent="0.15">
      <c r="A542" s="19" t="s">
        <v>460</v>
      </c>
      <c r="B542" s="62" t="s">
        <v>459</v>
      </c>
      <c r="C542" s="12" t="s">
        <v>282</v>
      </c>
      <c r="D542" s="36" t="s">
        <v>358</v>
      </c>
      <c r="F542" s="1" t="str">
        <f>IF(LENB(D538)&gt;27,"・",IF(LENB(B538)&gt;68,"・",""))</f>
        <v/>
      </c>
    </row>
    <row r="543" spans="1:6" ht="30" customHeight="1" x14ac:dyDescent="0.15">
      <c r="A543" s="19" t="s">
        <v>456</v>
      </c>
      <c r="B543" s="48" t="s">
        <v>454</v>
      </c>
      <c r="C543" s="12" t="s">
        <v>282</v>
      </c>
      <c r="D543" s="36" t="s">
        <v>434</v>
      </c>
      <c r="F543" s="1" t="str">
        <f>IF(LENB(新規と中止薬!D43)&gt;27,"・",IF(LENB(新規と中止薬!B43)&gt;68,"・",""))</f>
        <v/>
      </c>
    </row>
    <row r="544" spans="1:6" ht="30" customHeight="1" x14ac:dyDescent="0.15">
      <c r="A544" s="19" t="s">
        <v>455</v>
      </c>
      <c r="B544" s="62" t="s">
        <v>454</v>
      </c>
      <c r="C544" s="12" t="s">
        <v>282</v>
      </c>
      <c r="D544" s="36" t="s">
        <v>434</v>
      </c>
      <c r="E544" s="1" t="str">
        <f>IF(LENB(D567)&gt;27,"・",IF(LENB(B567)&gt;68,"・",""))</f>
        <v/>
      </c>
      <c r="F544" s="1" t="str">
        <f>IF(LENB(D540)&gt;27,"・",IF(LENB(B540)&gt;68,"・",""))</f>
        <v/>
      </c>
    </row>
    <row r="545" spans="1:7" ht="30" customHeight="1" x14ac:dyDescent="0.15">
      <c r="A545" s="132" t="s">
        <v>2686</v>
      </c>
      <c r="B545" s="88" t="s">
        <v>2685</v>
      </c>
      <c r="C545" s="83" t="s">
        <v>2675</v>
      </c>
      <c r="D545" s="85" t="s">
        <v>2682</v>
      </c>
    </row>
    <row r="546" spans="1:7" ht="21.95" customHeight="1" x14ac:dyDescent="0.15">
      <c r="A546" s="54" t="s">
        <v>2684</v>
      </c>
      <c r="B546" s="62" t="s">
        <v>2685</v>
      </c>
      <c r="C546" s="12" t="s">
        <v>2675</v>
      </c>
      <c r="D546" s="36" t="s">
        <v>2682</v>
      </c>
    </row>
    <row r="547" spans="1:7" ht="30" customHeight="1" x14ac:dyDescent="0.15">
      <c r="A547" s="19" t="s">
        <v>447</v>
      </c>
      <c r="B547" s="62" t="s">
        <v>446</v>
      </c>
      <c r="C547" s="12" t="s">
        <v>282</v>
      </c>
      <c r="D547" s="36" t="s">
        <v>445</v>
      </c>
      <c r="F547" s="1" t="e">
        <f>IF(LENB(新規と中止薬!#REF!)&gt;27,"・",IF(LENB(新規と中止薬!#REF!)&gt;68,"・",""))</f>
        <v>#REF!</v>
      </c>
      <c r="G547" s="1" t="e">
        <f>IF(LENB(D547)&gt;27,"・",IF(LENB(#REF!)&gt;68,"・",""))</f>
        <v>#REF!</v>
      </c>
    </row>
    <row r="548" spans="1:7" ht="30" customHeight="1" x14ac:dyDescent="0.15">
      <c r="A548" s="16" t="s">
        <v>1852</v>
      </c>
      <c r="B548" s="43" t="s">
        <v>1853</v>
      </c>
      <c r="C548" s="12" t="s">
        <v>1854</v>
      </c>
      <c r="D548" s="36" t="s">
        <v>1855</v>
      </c>
      <c r="F548" s="1" t="str">
        <f>IF(LENB(D545)&gt;27,"・",IF(LENB(B545)&gt;68,"・",""))</f>
        <v>・</v>
      </c>
    </row>
    <row r="549" spans="1:7" ht="30" customHeight="1" x14ac:dyDescent="0.15">
      <c r="A549" s="54" t="s">
        <v>2667</v>
      </c>
      <c r="B549" s="48" t="s">
        <v>2668</v>
      </c>
      <c r="C549" s="12" t="s">
        <v>1798</v>
      </c>
      <c r="D549" s="36" t="s">
        <v>2669</v>
      </c>
    </row>
    <row r="550" spans="1:7" ht="30" customHeight="1" x14ac:dyDescent="0.15">
      <c r="A550" s="19" t="s">
        <v>78</v>
      </c>
      <c r="B550" s="35" t="s">
        <v>79</v>
      </c>
      <c r="C550" s="12" t="s">
        <v>1566</v>
      </c>
      <c r="D550" s="36" t="s">
        <v>80</v>
      </c>
      <c r="F550" s="1" t="str">
        <f>IF(LENB(D547)&gt;27,"・",IF(LENB(B547)&gt;68,"・",""))</f>
        <v/>
      </c>
    </row>
    <row r="551" spans="1:7" ht="30" customHeight="1" x14ac:dyDescent="0.15">
      <c r="A551" s="19" t="s">
        <v>443</v>
      </c>
      <c r="B551" s="35" t="s">
        <v>442</v>
      </c>
      <c r="C551" s="12" t="s">
        <v>282</v>
      </c>
      <c r="D551" s="36" t="s">
        <v>1803</v>
      </c>
      <c r="F551" s="1" t="str">
        <f>IF(LENB(院外採用薬!D533)&gt;27,"・",IF(LENB(院外採用薬!B533)&gt;68,"・",""))</f>
        <v/>
      </c>
    </row>
    <row r="552" spans="1:7" ht="30" customHeight="1" x14ac:dyDescent="0.15">
      <c r="A552" s="16" t="s">
        <v>2730</v>
      </c>
      <c r="B552" s="82" t="s">
        <v>2731</v>
      </c>
      <c r="C552" s="16" t="s">
        <v>2726</v>
      </c>
      <c r="D552" s="45" t="s">
        <v>2732</v>
      </c>
      <c r="E552" s="3" t="str">
        <f>IF(LENB(D552)&gt;95,"・","")</f>
        <v/>
      </c>
    </row>
    <row r="553" spans="1:7" ht="30" customHeight="1" x14ac:dyDescent="0.15">
      <c r="A553" s="19" t="s">
        <v>3180</v>
      </c>
      <c r="B553" s="97" t="s">
        <v>2331</v>
      </c>
      <c r="C553" s="12" t="s">
        <v>1729</v>
      </c>
      <c r="D553" s="36" t="s">
        <v>2732</v>
      </c>
    </row>
    <row r="554" spans="1:7" ht="30" customHeight="1" x14ac:dyDescent="0.15">
      <c r="A554" s="19" t="s">
        <v>437</v>
      </c>
      <c r="B554" s="35" t="s">
        <v>436</v>
      </c>
      <c r="C554" s="12" t="s">
        <v>282</v>
      </c>
      <c r="D554" s="36" t="s">
        <v>310</v>
      </c>
      <c r="F554" s="1" t="str">
        <f>IF(LENB(院外採用薬!D534)&gt;27,"・",IF(LENB(院外採用薬!B534)&gt;68,"・",""))</f>
        <v/>
      </c>
    </row>
    <row r="555" spans="1:7" ht="30" customHeight="1" x14ac:dyDescent="0.15">
      <c r="A555" s="19" t="s">
        <v>433</v>
      </c>
      <c r="B555" s="62" t="s">
        <v>432</v>
      </c>
      <c r="C555" s="12" t="s">
        <v>282</v>
      </c>
      <c r="D555" s="36" t="s">
        <v>307</v>
      </c>
      <c r="F555" s="1" t="str">
        <f t="shared" ref="F555:F560" si="14">IF(LENB(D550)&gt;27,"・",IF(LENB(B550)&gt;68,"・",""))</f>
        <v/>
      </c>
    </row>
    <row r="556" spans="1:7" ht="30" customHeight="1" x14ac:dyDescent="0.15">
      <c r="A556" s="19" t="s">
        <v>429</v>
      </c>
      <c r="B556" s="62" t="s">
        <v>428</v>
      </c>
      <c r="C556" s="12" t="s">
        <v>282</v>
      </c>
      <c r="D556" s="36" t="s">
        <v>427</v>
      </c>
      <c r="F556" s="1" t="str">
        <f t="shared" si="14"/>
        <v/>
      </c>
    </row>
    <row r="557" spans="1:7" ht="30" customHeight="1" x14ac:dyDescent="0.15">
      <c r="A557" s="19" t="s">
        <v>426</v>
      </c>
      <c r="B557" s="62" t="s">
        <v>426</v>
      </c>
      <c r="C557" s="12" t="s">
        <v>282</v>
      </c>
      <c r="D557" s="36" t="s">
        <v>338</v>
      </c>
      <c r="F557" s="1" t="str">
        <f t="shared" si="14"/>
        <v>・</v>
      </c>
    </row>
    <row r="558" spans="1:7" ht="30" customHeight="1" x14ac:dyDescent="0.15">
      <c r="A558" s="66" t="s">
        <v>2749</v>
      </c>
      <c r="B558" s="90" t="s">
        <v>1590</v>
      </c>
      <c r="C558" s="12" t="s">
        <v>59</v>
      </c>
      <c r="D558" s="36" t="s">
        <v>323</v>
      </c>
      <c r="F558" s="1" t="str">
        <f t="shared" si="14"/>
        <v>・</v>
      </c>
    </row>
    <row r="559" spans="1:7" ht="30" customHeight="1" x14ac:dyDescent="0.15">
      <c r="A559" s="19" t="s">
        <v>1724</v>
      </c>
      <c r="B559" s="9"/>
      <c r="C559" s="41" t="s">
        <v>282</v>
      </c>
      <c r="D559" s="20" t="s">
        <v>1735</v>
      </c>
      <c r="F559" s="1" t="str">
        <f t="shared" si="14"/>
        <v/>
      </c>
    </row>
    <row r="560" spans="1:7" ht="30" customHeight="1" x14ac:dyDescent="0.15">
      <c r="A560" s="16" t="s">
        <v>420</v>
      </c>
      <c r="B560" s="43" t="s">
        <v>419</v>
      </c>
      <c r="C560" s="12" t="s">
        <v>282</v>
      </c>
      <c r="D560" s="36" t="s">
        <v>402</v>
      </c>
      <c r="F560" s="1" t="str">
        <f t="shared" si="14"/>
        <v>・</v>
      </c>
    </row>
    <row r="561" spans="1:6" ht="30" customHeight="1" x14ac:dyDescent="0.15">
      <c r="A561" s="19" t="s">
        <v>418</v>
      </c>
      <c r="B561" s="62" t="s">
        <v>415</v>
      </c>
      <c r="C561" s="12" t="s">
        <v>282</v>
      </c>
      <c r="D561" s="36" t="s">
        <v>327</v>
      </c>
      <c r="F561" s="1" t="str">
        <f>IF(LENB(院外採用薬!D499)&gt;27,"・",IF(LENB(院外採用薬!B499)&gt;68,"・",""))</f>
        <v/>
      </c>
    </row>
    <row r="562" spans="1:6" ht="30" customHeight="1" x14ac:dyDescent="0.15">
      <c r="A562" s="19" t="s">
        <v>414</v>
      </c>
      <c r="B562" s="90" t="s">
        <v>413</v>
      </c>
      <c r="C562" s="12" t="s">
        <v>282</v>
      </c>
      <c r="D562" s="36" t="s">
        <v>292</v>
      </c>
      <c r="F562" s="1" t="str">
        <f>IF(LENB(D558)&gt;27,"・",IF(LENB(B558)&gt;68,"・",""))</f>
        <v/>
      </c>
    </row>
    <row r="563" spans="1:6" ht="30" customHeight="1" x14ac:dyDescent="0.15">
      <c r="A563" s="19" t="s">
        <v>1901</v>
      </c>
      <c r="B563" s="62" t="s">
        <v>1902</v>
      </c>
      <c r="C563" s="12" t="s">
        <v>1900</v>
      </c>
      <c r="D563" s="36" t="s">
        <v>1903</v>
      </c>
      <c r="F563" s="1" t="e">
        <f>IF(LENB(新規と中止薬!#REF!)&gt;27,"・",IF(LENB(新規と中止薬!#REF!)&gt;68,"・",""))</f>
        <v>#REF!</v>
      </c>
    </row>
    <row r="564" spans="1:6" ht="30" customHeight="1" x14ac:dyDescent="0.15">
      <c r="A564" s="19" t="s">
        <v>412</v>
      </c>
      <c r="B564" s="48" t="s">
        <v>411</v>
      </c>
      <c r="C564" s="12" t="s">
        <v>282</v>
      </c>
      <c r="D564" s="36" t="s">
        <v>388</v>
      </c>
    </row>
    <row r="565" spans="1:6" ht="30" customHeight="1" x14ac:dyDescent="0.15">
      <c r="A565" s="19" t="s">
        <v>1596</v>
      </c>
      <c r="B565" s="62" t="s">
        <v>1597</v>
      </c>
      <c r="C565" s="12" t="s">
        <v>59</v>
      </c>
      <c r="D565" s="36" t="s">
        <v>12</v>
      </c>
      <c r="F565" s="1" t="str">
        <f>IF(LENB(D561)&gt;27,"・",IF(LENB(B561)&gt;68,"・",""))</f>
        <v/>
      </c>
    </row>
    <row r="566" spans="1:6" ht="30" customHeight="1" x14ac:dyDescent="0.15">
      <c r="A566" s="79" t="s">
        <v>410</v>
      </c>
      <c r="B566" s="93" t="s">
        <v>409</v>
      </c>
      <c r="C566" s="80" t="s">
        <v>282</v>
      </c>
      <c r="D566" s="81" t="s">
        <v>408</v>
      </c>
      <c r="F566" s="1" t="str">
        <f>IF(LENB(新規と中止薬!D60)&gt;27,"・",IF(LENB(新規と中止薬!B60)&gt;68,"・",""))</f>
        <v/>
      </c>
    </row>
    <row r="567" spans="1:6" ht="30" customHeight="1" x14ac:dyDescent="0.15">
      <c r="A567" s="19" t="s">
        <v>2909</v>
      </c>
      <c r="B567" s="9" t="s">
        <v>2910</v>
      </c>
      <c r="C567" s="12" t="s">
        <v>2853</v>
      </c>
      <c r="D567" s="36" t="s">
        <v>2911</v>
      </c>
    </row>
    <row r="568" spans="1:6" ht="30" customHeight="1" x14ac:dyDescent="0.15">
      <c r="A568" s="19" t="s">
        <v>407</v>
      </c>
      <c r="B568" s="62" t="s">
        <v>406</v>
      </c>
      <c r="C568" s="12" t="s">
        <v>393</v>
      </c>
      <c r="D568" s="36" t="s">
        <v>304</v>
      </c>
      <c r="F568" s="1" t="str">
        <f>IF(LENB(D566)&gt;27,"・",IF(LENB(B566)&gt;68,"・",""))</f>
        <v/>
      </c>
    </row>
    <row r="569" spans="1:6" ht="30" customHeight="1" x14ac:dyDescent="0.15">
      <c r="A569" s="19" t="s">
        <v>57</v>
      </c>
      <c r="B569" s="48" t="s">
        <v>58</v>
      </c>
      <c r="C569" s="12" t="s">
        <v>1566</v>
      </c>
      <c r="D569" s="36" t="s">
        <v>402</v>
      </c>
      <c r="F569" s="1" t="str">
        <f>IF(LENB(D567)&gt;27,"・",IF(LENB(B567)&gt;68,"・",""))</f>
        <v/>
      </c>
    </row>
    <row r="570" spans="1:6" ht="30" customHeight="1" x14ac:dyDescent="0.15">
      <c r="A570" s="19" t="s">
        <v>3198</v>
      </c>
      <c r="B570" s="97" t="s">
        <v>3199</v>
      </c>
      <c r="C570" s="12" t="s">
        <v>1798</v>
      </c>
      <c r="D570" s="36" t="s">
        <v>3200</v>
      </c>
    </row>
    <row r="571" spans="1:6" ht="30" customHeight="1" x14ac:dyDescent="0.15">
      <c r="A571" s="19" t="s">
        <v>401</v>
      </c>
      <c r="B571" s="62" t="s">
        <v>400</v>
      </c>
      <c r="C571" s="12" t="s">
        <v>282</v>
      </c>
      <c r="D571" s="36" t="s">
        <v>371</v>
      </c>
      <c r="F571" s="1" t="e">
        <f>IF(LENB(新規と中止薬!#REF!)&gt;27,"・",IF(LENB(新規と中止薬!#REF!)&gt;68,"・",""))</f>
        <v>#REF!</v>
      </c>
    </row>
    <row r="572" spans="1:6" ht="30" customHeight="1" x14ac:dyDescent="0.15">
      <c r="A572" s="19" t="s">
        <v>399</v>
      </c>
      <c r="B572" s="62" t="s">
        <v>398</v>
      </c>
      <c r="C572" s="12" t="s">
        <v>282</v>
      </c>
      <c r="D572" s="36" t="s">
        <v>302</v>
      </c>
      <c r="F572" s="1" t="e">
        <f>IF(LENB(新規と中止薬!#REF!)&gt;27,"・",IF(LENB(新規と中止薬!#REF!)&gt;68,"・",""))</f>
        <v>#REF!</v>
      </c>
    </row>
    <row r="573" spans="1:6" ht="30" customHeight="1" x14ac:dyDescent="0.15">
      <c r="A573" s="19" t="s">
        <v>1565</v>
      </c>
      <c r="B573" s="62" t="s">
        <v>398</v>
      </c>
      <c r="C573" s="12" t="s">
        <v>282</v>
      </c>
      <c r="D573" s="36" t="s">
        <v>302</v>
      </c>
    </row>
    <row r="574" spans="1:6" ht="30" customHeight="1" x14ac:dyDescent="0.15">
      <c r="A574" s="54" t="s">
        <v>2547</v>
      </c>
      <c r="B574" s="59" t="s">
        <v>1931</v>
      </c>
      <c r="C574" s="12" t="s">
        <v>42</v>
      </c>
      <c r="D574" s="57" t="s">
        <v>1933</v>
      </c>
      <c r="F574" s="1" t="str">
        <f>IF(LENB(新規と中止薬!D58)&gt;27,"・",IF(LENB(新規と中止薬!B58)&gt;68,"・",""))</f>
        <v>・</v>
      </c>
    </row>
    <row r="575" spans="1:6" ht="30" customHeight="1" x14ac:dyDescent="0.15">
      <c r="A575" s="19" t="s">
        <v>3035</v>
      </c>
      <c r="B575" s="59" t="s">
        <v>3036</v>
      </c>
      <c r="C575" s="12" t="s">
        <v>3029</v>
      </c>
      <c r="D575" s="57" t="s">
        <v>3037</v>
      </c>
    </row>
    <row r="576" spans="1:6" ht="30" customHeight="1" x14ac:dyDescent="0.15">
      <c r="A576" s="91" t="s">
        <v>397</v>
      </c>
      <c r="B576" s="125" t="s">
        <v>395</v>
      </c>
      <c r="C576" s="80" t="s">
        <v>282</v>
      </c>
      <c r="D576" s="92" t="s">
        <v>394</v>
      </c>
      <c r="F576" s="1" t="str">
        <f>IF(LENB(D571)&gt;27,"・",IF(LENB(B571)&gt;68,"・",""))</f>
        <v/>
      </c>
    </row>
    <row r="577" spans="1:6" ht="30" customHeight="1" x14ac:dyDescent="0.15">
      <c r="A577" s="16" t="s">
        <v>396</v>
      </c>
      <c r="B577" s="43" t="s">
        <v>395</v>
      </c>
      <c r="C577" s="16" t="s">
        <v>282</v>
      </c>
      <c r="D577" s="45" t="s">
        <v>394</v>
      </c>
      <c r="F577" s="1" t="str">
        <f>IF(LENB(院外採用薬!D494)&gt;27,"・",IF(LENB(院外採用薬!B494)&gt;68,"・",""))</f>
        <v/>
      </c>
    </row>
    <row r="578" spans="1:6" ht="30" customHeight="1" x14ac:dyDescent="0.15">
      <c r="A578" s="16" t="s">
        <v>392</v>
      </c>
      <c r="B578" s="43" t="s">
        <v>391</v>
      </c>
      <c r="C578" s="16" t="s">
        <v>282</v>
      </c>
      <c r="D578" s="45" t="s">
        <v>296</v>
      </c>
      <c r="F578" s="1" t="str">
        <f>IF(LENB(D575)&gt;27,"・",IF(LENB(B575)&gt;68,"・",""))</f>
        <v/>
      </c>
    </row>
    <row r="579" spans="1:6" ht="30" customHeight="1" x14ac:dyDescent="0.15">
      <c r="A579" s="79" t="s">
        <v>390</v>
      </c>
      <c r="B579" s="93" t="s">
        <v>389</v>
      </c>
      <c r="C579" s="80" t="s">
        <v>282</v>
      </c>
      <c r="D579" s="81" t="s">
        <v>388</v>
      </c>
      <c r="F579" s="1" t="str">
        <f>IF(LENB(D576)&gt;27,"・",IF(LENB(B576)&gt;68,"・",""))</f>
        <v/>
      </c>
    </row>
    <row r="580" spans="1:6" ht="30" customHeight="1" x14ac:dyDescent="0.15">
      <c r="A580" s="16" t="s">
        <v>387</v>
      </c>
      <c r="B580" s="43" t="s">
        <v>386</v>
      </c>
      <c r="C580" s="16" t="s">
        <v>282</v>
      </c>
      <c r="D580" s="45" t="s">
        <v>385</v>
      </c>
      <c r="F580" s="1" t="e">
        <f>IF(LENB(新規と中止薬!#REF!)&gt;27,"・",IF(LENB(新規と中止薬!#REF!)&gt;68,"・",""))</f>
        <v>#REF!</v>
      </c>
    </row>
    <row r="581" spans="1:6" ht="30" customHeight="1" x14ac:dyDescent="0.15">
      <c r="A581" s="16" t="s">
        <v>384</v>
      </c>
      <c r="B581" s="43" t="s">
        <v>383</v>
      </c>
      <c r="C581" s="16" t="s">
        <v>282</v>
      </c>
      <c r="D581" s="45" t="s">
        <v>307</v>
      </c>
    </row>
    <row r="582" spans="1:6" ht="30" customHeight="1" x14ac:dyDescent="0.15">
      <c r="A582" s="16" t="s">
        <v>380</v>
      </c>
      <c r="B582" s="43" t="s">
        <v>379</v>
      </c>
      <c r="C582" s="16" t="s">
        <v>282</v>
      </c>
      <c r="D582" s="45" t="s">
        <v>378</v>
      </c>
      <c r="F582" s="1" t="e">
        <f>IF(LENB(新規と中止薬!#REF!)&gt;27,"・",IF(LENB(新規と中止薬!#REF!)&gt;68,"・",""))</f>
        <v>#REF!</v>
      </c>
    </row>
    <row r="583" spans="1:6" ht="30" customHeight="1" x14ac:dyDescent="0.15">
      <c r="A583" s="16" t="s">
        <v>1904</v>
      </c>
      <c r="B583" s="43" t="s">
        <v>1905</v>
      </c>
      <c r="C583" s="16" t="s">
        <v>1900</v>
      </c>
      <c r="D583" s="112" t="s">
        <v>1906</v>
      </c>
      <c r="F583" s="1" t="str">
        <f>IF(LENB(D578)&gt;27,"・",IF(LENB(B578)&gt;68,"・",""))</f>
        <v/>
      </c>
    </row>
    <row r="584" spans="1:6" ht="30" customHeight="1" x14ac:dyDescent="0.15">
      <c r="A584" s="16" t="s">
        <v>377</v>
      </c>
      <c r="B584" s="43" t="s">
        <v>375</v>
      </c>
      <c r="C584" s="12" t="s">
        <v>282</v>
      </c>
      <c r="D584" s="45" t="s">
        <v>374</v>
      </c>
      <c r="F584" s="1" t="str">
        <f>IF(LENB(D580)&gt;27,"・",IF(LENB(B580)&gt;68,"・",""))</f>
        <v/>
      </c>
    </row>
    <row r="585" spans="1:6" ht="30" customHeight="1" x14ac:dyDescent="0.15">
      <c r="A585" s="16" t="s">
        <v>376</v>
      </c>
      <c r="B585" s="43" t="s">
        <v>375</v>
      </c>
      <c r="C585" s="12" t="s">
        <v>282</v>
      </c>
      <c r="D585" s="45" t="s">
        <v>374</v>
      </c>
      <c r="F585" s="1" t="str">
        <f>IF(LENB(D581)&gt;27,"・",IF(LENB(B581)&gt;68,"・",""))</f>
        <v>・</v>
      </c>
    </row>
    <row r="586" spans="1:6" ht="30" customHeight="1" x14ac:dyDescent="0.15">
      <c r="A586" s="16" t="s">
        <v>373</v>
      </c>
      <c r="B586" s="43" t="s">
        <v>372</v>
      </c>
      <c r="C586" s="12" t="s">
        <v>282</v>
      </c>
      <c r="D586" s="45" t="s">
        <v>371</v>
      </c>
      <c r="F586" s="1" t="e">
        <f>IF(LENB(新規と中止薬!#REF!)&gt;27,"・",IF(LENB(新規と中止薬!#REF!)&gt;68,"・",""))</f>
        <v>#REF!</v>
      </c>
    </row>
    <row r="587" spans="1:6" ht="30" customHeight="1" x14ac:dyDescent="0.15">
      <c r="A587" s="4" t="s">
        <v>2422</v>
      </c>
      <c r="B587" s="31" t="s">
        <v>2435</v>
      </c>
      <c r="C587" s="12" t="s">
        <v>2432</v>
      </c>
      <c r="D587" s="32" t="s">
        <v>2434</v>
      </c>
      <c r="F587" s="1" t="str">
        <f>IF(LENB(D582)&gt;27,"・",IF(LENB(B582)&gt;68,"・",""))</f>
        <v/>
      </c>
    </row>
    <row r="588" spans="1:6" ht="30" customHeight="1" x14ac:dyDescent="0.15">
      <c r="A588" s="16" t="s">
        <v>370</v>
      </c>
      <c r="B588" s="43" t="s">
        <v>369</v>
      </c>
      <c r="C588" s="12" t="s">
        <v>282</v>
      </c>
      <c r="D588" s="45" t="s">
        <v>368</v>
      </c>
    </row>
    <row r="589" spans="1:6" ht="30" customHeight="1" x14ac:dyDescent="0.15">
      <c r="A589" s="4" t="s">
        <v>2418</v>
      </c>
      <c r="B589" s="31" t="s">
        <v>2426</v>
      </c>
      <c r="C589" s="12" t="s">
        <v>2427</v>
      </c>
      <c r="D589" s="32" t="s">
        <v>2428</v>
      </c>
      <c r="F589" s="1" t="e">
        <f>IF(LENB(新規と中止薬!#REF!)&gt;27,"・",IF(LENB(新規と中止薬!#REF!)&gt;68,"・",""))</f>
        <v>#REF!</v>
      </c>
    </row>
    <row r="590" spans="1:6" ht="30" customHeight="1" x14ac:dyDescent="0.15">
      <c r="A590" s="19" t="s">
        <v>360</v>
      </c>
      <c r="B590" s="35" t="s">
        <v>359</v>
      </c>
      <c r="C590" s="12" t="s">
        <v>282</v>
      </c>
      <c r="D590" s="36" t="s">
        <v>358</v>
      </c>
      <c r="F590" s="1" t="str">
        <f>IF(LENB(D584)&gt;27,"・",IF(LENB(B584)&gt;68,"・",""))</f>
        <v/>
      </c>
    </row>
    <row r="591" spans="1:6" ht="30" customHeight="1" x14ac:dyDescent="0.15">
      <c r="A591" s="16" t="s">
        <v>367</v>
      </c>
      <c r="B591" s="48" t="s">
        <v>366</v>
      </c>
      <c r="C591" s="16" t="s">
        <v>282</v>
      </c>
      <c r="D591" s="45" t="s">
        <v>365</v>
      </c>
      <c r="F591" s="1" t="str">
        <f>IF(LENB(D585)&gt;27,"・",IF(LENB(B585)&gt;68,"・",""))</f>
        <v/>
      </c>
    </row>
    <row r="592" spans="1:6" ht="30" customHeight="1" x14ac:dyDescent="0.15">
      <c r="A592" s="16" t="s">
        <v>1587</v>
      </c>
      <c r="B592" s="43" t="s">
        <v>1588</v>
      </c>
      <c r="C592" s="12" t="s">
        <v>362</v>
      </c>
      <c r="D592" s="45" t="s">
        <v>1589</v>
      </c>
      <c r="F592" s="1" t="str">
        <f>IF(LENB(D586)&gt;27,"・",IF(LENB(B586)&gt;68,"・",""))</f>
        <v/>
      </c>
    </row>
    <row r="593" spans="1:6" ht="30" customHeight="1" x14ac:dyDescent="0.15">
      <c r="A593" s="16" t="s">
        <v>355</v>
      </c>
      <c r="B593" s="16" t="s">
        <v>2170</v>
      </c>
      <c r="C593" s="12" t="s">
        <v>282</v>
      </c>
      <c r="D593" s="45" t="s">
        <v>346</v>
      </c>
    </row>
    <row r="594" spans="1:6" ht="30" customHeight="1" x14ac:dyDescent="0.15">
      <c r="A594" s="16" t="s">
        <v>354</v>
      </c>
      <c r="B594" s="43" t="s">
        <v>353</v>
      </c>
      <c r="C594" s="16" t="s">
        <v>282</v>
      </c>
      <c r="D594" s="45" t="s">
        <v>352</v>
      </c>
      <c r="F594" s="1" t="e">
        <f>IF(LENB(新規と中止薬!#REF!)&gt;27,"・",IF(LENB(新規と中止薬!#REF!)&gt;68,"・",""))</f>
        <v>#REF!</v>
      </c>
    </row>
    <row r="595" spans="1:6" ht="30" customHeight="1" x14ac:dyDescent="0.15">
      <c r="A595" s="65" t="s">
        <v>2670</v>
      </c>
      <c r="B595" s="43" t="s">
        <v>2671</v>
      </c>
      <c r="C595" s="16" t="s">
        <v>1798</v>
      </c>
      <c r="D595" s="45" t="s">
        <v>2672</v>
      </c>
    </row>
    <row r="596" spans="1:6" ht="30" customHeight="1" x14ac:dyDescent="0.15">
      <c r="A596" s="16" t="s">
        <v>351</v>
      </c>
      <c r="B596" s="43" t="s">
        <v>350</v>
      </c>
      <c r="C596" s="16" t="s">
        <v>282</v>
      </c>
      <c r="D596" s="45" t="s">
        <v>349</v>
      </c>
      <c r="F596" s="1" t="str">
        <f>IF(LENB(D591)&gt;27,"・",IF(LENB(B591)&gt;68,"・",""))</f>
        <v/>
      </c>
    </row>
    <row r="597" spans="1:6" ht="30" customHeight="1" x14ac:dyDescent="0.15">
      <c r="A597" s="16" t="s">
        <v>3230</v>
      </c>
      <c r="B597" s="115" t="s">
        <v>3231</v>
      </c>
      <c r="C597" s="16" t="s">
        <v>3232</v>
      </c>
      <c r="D597" s="45" t="s">
        <v>3233</v>
      </c>
    </row>
    <row r="598" spans="1:6" ht="30" customHeight="1" x14ac:dyDescent="0.15">
      <c r="A598" s="16" t="s">
        <v>345</v>
      </c>
      <c r="B598" s="43" t="s">
        <v>344</v>
      </c>
      <c r="C598" s="16" t="s">
        <v>282</v>
      </c>
      <c r="D598" s="45" t="s">
        <v>296</v>
      </c>
      <c r="F598" s="1" t="str">
        <f>IF(LENB(D594)&gt;27,"・",IF(LENB(B594)&gt;68,"・",""))</f>
        <v/>
      </c>
    </row>
    <row r="599" spans="1:6" ht="30" customHeight="1" x14ac:dyDescent="0.15">
      <c r="A599" s="16" t="s">
        <v>343</v>
      </c>
      <c r="B599" s="43" t="s">
        <v>342</v>
      </c>
      <c r="C599" s="12" t="s">
        <v>282</v>
      </c>
      <c r="D599" s="45" t="s">
        <v>341</v>
      </c>
      <c r="F599" s="1" t="str">
        <f>IF(LENB(D595)&gt;27,"・",IF(LENB(B595)&gt;68,"・",""))</f>
        <v/>
      </c>
    </row>
    <row r="600" spans="1:6" ht="30" customHeight="1" x14ac:dyDescent="0.15">
      <c r="A600" s="16" t="s">
        <v>340</v>
      </c>
      <c r="B600" s="43" t="s">
        <v>339</v>
      </c>
      <c r="C600" s="12" t="s">
        <v>282</v>
      </c>
      <c r="D600" s="45" t="s">
        <v>338</v>
      </c>
      <c r="F600" s="1" t="e">
        <f>IF(LENB(新規と中止薬!#REF!)&gt;27,"・",IF(LENB(新規と中止薬!#REF!)&gt;68,"・",""))</f>
        <v>#REF!</v>
      </c>
    </row>
    <row r="601" spans="1:6" ht="30" customHeight="1" x14ac:dyDescent="0.15">
      <c r="A601" s="19" t="s">
        <v>337</v>
      </c>
      <c r="B601" s="35" t="s">
        <v>336</v>
      </c>
      <c r="C601" s="12" t="s">
        <v>282</v>
      </c>
      <c r="D601" s="36" t="s">
        <v>335</v>
      </c>
    </row>
    <row r="602" spans="1:6" ht="30" customHeight="1" x14ac:dyDescent="0.15">
      <c r="A602" s="16" t="s">
        <v>332</v>
      </c>
      <c r="B602" s="35" t="s">
        <v>331</v>
      </c>
      <c r="C602" s="12" t="s">
        <v>282</v>
      </c>
      <c r="D602" s="36" t="s">
        <v>321</v>
      </c>
      <c r="F602" s="1" t="str">
        <f>IF(LENB(院外採用薬!D606)&gt;27,"・",IF(LENB(院外採用薬!B606)&gt;68,"・",""))</f>
        <v/>
      </c>
    </row>
    <row r="603" spans="1:6" ht="30" customHeight="1" x14ac:dyDescent="0.15">
      <c r="A603" s="4" t="s">
        <v>2750</v>
      </c>
      <c r="B603" s="115" t="s">
        <v>71</v>
      </c>
      <c r="C603" s="12" t="s">
        <v>393</v>
      </c>
      <c r="D603" s="45" t="s">
        <v>2751</v>
      </c>
    </row>
    <row r="604" spans="1:6" ht="30" customHeight="1" x14ac:dyDescent="0.15">
      <c r="A604" s="16" t="s">
        <v>2886</v>
      </c>
      <c r="B604" s="16" t="s">
        <v>2887</v>
      </c>
      <c r="C604" s="12" t="s">
        <v>2853</v>
      </c>
      <c r="D604" s="45" t="s">
        <v>2888</v>
      </c>
    </row>
    <row r="605" spans="1:6" ht="30" customHeight="1" x14ac:dyDescent="0.15">
      <c r="A605" s="16" t="s">
        <v>325</v>
      </c>
      <c r="B605" s="43" t="s">
        <v>324</v>
      </c>
      <c r="C605" s="12" t="s">
        <v>282</v>
      </c>
      <c r="D605" s="45" t="s">
        <v>323</v>
      </c>
      <c r="F605" s="1" t="str">
        <f>IF(LENB(D601)&gt;27,"・",IF(LENB(B601)&gt;68,"・",""))</f>
        <v/>
      </c>
    </row>
    <row r="606" spans="1:6" ht="30" customHeight="1" x14ac:dyDescent="0.15">
      <c r="A606" s="16" t="s">
        <v>3128</v>
      </c>
      <c r="B606" s="115" t="s">
        <v>3129</v>
      </c>
      <c r="C606" s="12" t="s">
        <v>3130</v>
      </c>
      <c r="D606" s="45" t="s">
        <v>3131</v>
      </c>
    </row>
    <row r="607" spans="1:6" ht="30" customHeight="1" x14ac:dyDescent="0.15">
      <c r="A607" s="16" t="s">
        <v>315</v>
      </c>
      <c r="B607" s="43" t="s">
        <v>314</v>
      </c>
      <c r="C607" s="12" t="s">
        <v>282</v>
      </c>
      <c r="D607" s="45" t="s">
        <v>313</v>
      </c>
      <c r="F607" s="1" t="str">
        <f>IF(LENB(D606)&gt;27,"・",IF(LENB(B606)&gt;68,"・",""))</f>
        <v/>
      </c>
    </row>
    <row r="608" spans="1:6" ht="30" customHeight="1" x14ac:dyDescent="0.15">
      <c r="A608" s="4" t="s">
        <v>2449</v>
      </c>
      <c r="B608" s="31" t="s">
        <v>2450</v>
      </c>
      <c r="C608" s="12" t="s">
        <v>2445</v>
      </c>
      <c r="D608" s="32" t="s">
        <v>2451</v>
      </c>
    </row>
    <row r="609" spans="1:6" ht="30" customHeight="1" x14ac:dyDescent="0.15">
      <c r="A609" s="16" t="s">
        <v>312</v>
      </c>
      <c r="B609" s="43" t="s">
        <v>311</v>
      </c>
      <c r="C609" s="12" t="s">
        <v>282</v>
      </c>
      <c r="D609" s="45" t="s">
        <v>310</v>
      </c>
      <c r="F609" s="1" t="e">
        <f>IF(LENB(新規と中止薬!#REF!)&gt;27,"・",IF(LENB(新規と中止薬!#REF!)&gt;68,"・",""))</f>
        <v>#REF!</v>
      </c>
    </row>
    <row r="610" spans="1:6" ht="30" customHeight="1" x14ac:dyDescent="0.15">
      <c r="A610" s="16" t="s">
        <v>306</v>
      </c>
      <c r="B610" s="43" t="s">
        <v>305</v>
      </c>
      <c r="C610" s="12" t="s">
        <v>282</v>
      </c>
      <c r="D610" s="45" t="s">
        <v>304</v>
      </c>
    </row>
    <row r="611" spans="1:6" ht="30" customHeight="1" x14ac:dyDescent="0.15">
      <c r="A611" s="16" t="s">
        <v>301</v>
      </c>
      <c r="B611" s="43" t="s">
        <v>300</v>
      </c>
      <c r="C611" s="16" t="s">
        <v>282</v>
      </c>
      <c r="D611" s="45" t="s">
        <v>289</v>
      </c>
      <c r="F611" s="1" t="str">
        <f>IF(LENB(院外採用薬!D531)&gt;27,"・",IF(LENB(院外採用薬!B531)&gt;68,"・",""))</f>
        <v/>
      </c>
    </row>
    <row r="612" spans="1:6" ht="30" customHeight="1" x14ac:dyDescent="0.15">
      <c r="A612" s="16" t="s">
        <v>1595</v>
      </c>
      <c r="B612" s="43" t="s">
        <v>1594</v>
      </c>
      <c r="C612" s="16" t="s">
        <v>59</v>
      </c>
      <c r="D612" s="45" t="s">
        <v>289</v>
      </c>
      <c r="F612" s="1" t="str">
        <f>IF(LENB(院外採用薬!D532)&gt;27,"・",IF(LENB(院外採用薬!B532)&gt;68,"・",""))</f>
        <v/>
      </c>
    </row>
    <row r="613" spans="1:6" ht="30" customHeight="1" x14ac:dyDescent="0.15">
      <c r="A613" s="16" t="s">
        <v>299</v>
      </c>
      <c r="B613" s="43" t="s">
        <v>298</v>
      </c>
      <c r="C613" s="12" t="s">
        <v>282</v>
      </c>
      <c r="D613" s="45" t="s">
        <v>285</v>
      </c>
      <c r="F613" s="1" t="str">
        <f>IF(LENB(D607)&gt;27,"・",IF(LENB(B607)&gt;68,"・",""))</f>
        <v/>
      </c>
    </row>
    <row r="614" spans="1:6" ht="30" customHeight="1" x14ac:dyDescent="0.15">
      <c r="A614" s="16" t="s">
        <v>2858</v>
      </c>
      <c r="B614" s="82" t="s">
        <v>2859</v>
      </c>
      <c r="C614" s="16" t="s">
        <v>2853</v>
      </c>
      <c r="D614" s="45" t="s">
        <v>2860</v>
      </c>
    </row>
    <row r="615" spans="1:6" ht="30" customHeight="1" x14ac:dyDescent="0.15">
      <c r="A615" s="4" t="s">
        <v>2349</v>
      </c>
      <c r="B615" s="31" t="s">
        <v>2373</v>
      </c>
      <c r="C615" s="16" t="s">
        <v>2362</v>
      </c>
      <c r="D615" s="32" t="s">
        <v>2374</v>
      </c>
      <c r="F615" s="1" t="str">
        <f>IF(LENB(D609)&gt;27,"・",IF(LENB(B609)&gt;68,"・",""))</f>
        <v/>
      </c>
    </row>
    <row r="616" spans="1:6" ht="30" customHeight="1" x14ac:dyDescent="0.15">
      <c r="A616" s="4" t="s">
        <v>2559</v>
      </c>
      <c r="B616" s="31" t="s">
        <v>2560</v>
      </c>
      <c r="C616" s="16" t="s">
        <v>2545</v>
      </c>
      <c r="D616" s="32" t="s">
        <v>2561</v>
      </c>
      <c r="F616" s="1" t="str">
        <f>IF(LENB(D610)&gt;27,"・",IF(LENB(B610)&gt;68,"・",""))</f>
        <v>・</v>
      </c>
    </row>
    <row r="617" spans="1:6" ht="30" customHeight="1" x14ac:dyDescent="0.15">
      <c r="A617" s="16" t="s">
        <v>294</v>
      </c>
      <c r="B617" s="43" t="s">
        <v>293</v>
      </c>
      <c r="C617" s="12" t="s">
        <v>282</v>
      </c>
      <c r="D617" s="45" t="s">
        <v>292</v>
      </c>
    </row>
    <row r="618" spans="1:6" ht="30" customHeight="1" x14ac:dyDescent="0.15">
      <c r="A618" s="19" t="s">
        <v>3038</v>
      </c>
      <c r="B618" s="59" t="s">
        <v>3039</v>
      </c>
      <c r="C618" s="16" t="s">
        <v>3040</v>
      </c>
      <c r="D618" s="57" t="s">
        <v>3041</v>
      </c>
    </row>
    <row r="619" spans="1:6" ht="30" customHeight="1" x14ac:dyDescent="0.15">
      <c r="A619" s="16" t="s">
        <v>291</v>
      </c>
      <c r="B619" s="43" t="s">
        <v>290</v>
      </c>
      <c r="C619" s="16" t="s">
        <v>282</v>
      </c>
      <c r="D619" s="45" t="s">
        <v>289</v>
      </c>
      <c r="F619" s="1" t="str">
        <f>IF(LENB(D614)&gt;27,"・",IF(LENB(B614)&gt;68,"・",""))</f>
        <v/>
      </c>
    </row>
    <row r="620" spans="1:6" ht="30" customHeight="1" x14ac:dyDescent="0.15">
      <c r="A620" s="44" t="s">
        <v>1707</v>
      </c>
      <c r="B620" s="44" t="s">
        <v>1706</v>
      </c>
      <c r="C620" s="53" t="s">
        <v>282</v>
      </c>
      <c r="D620" s="44" t="s">
        <v>310</v>
      </c>
      <c r="F620" s="1" t="str">
        <f>IF(LENB(D615)&gt;27,"・",IF(LENB(B615)&gt;68,"・",""))</f>
        <v>・</v>
      </c>
    </row>
    <row r="621" spans="1:6" ht="30" customHeight="1" x14ac:dyDescent="0.15">
      <c r="A621" s="40" t="s">
        <v>1705</v>
      </c>
      <c r="B621" s="119" t="s">
        <v>1706</v>
      </c>
      <c r="C621" s="53" t="s">
        <v>282</v>
      </c>
      <c r="D621" s="42" t="s">
        <v>310</v>
      </c>
      <c r="F621" s="1" t="str">
        <f>IF(LENB(D616)&gt;27,"・",IF(LENB(B616)&gt;68,"・",""))</f>
        <v/>
      </c>
    </row>
    <row r="622" spans="1:6" ht="30" customHeight="1" x14ac:dyDescent="0.15">
      <c r="A622" s="16" t="s">
        <v>288</v>
      </c>
      <c r="B622" s="43" t="s">
        <v>283</v>
      </c>
      <c r="C622" s="16" t="s">
        <v>282</v>
      </c>
      <c r="D622" s="45" t="s">
        <v>281</v>
      </c>
      <c r="F622" s="1" t="str">
        <f>IF(LENB(D617)&gt;27,"・",IF(LENB(B617)&gt;68,"・",""))</f>
        <v/>
      </c>
    </row>
    <row r="623" spans="1:6" ht="30" customHeight="1" x14ac:dyDescent="0.15">
      <c r="A623" s="16" t="s">
        <v>287</v>
      </c>
      <c r="B623" s="43" t="s">
        <v>286</v>
      </c>
      <c r="C623" s="16" t="s">
        <v>282</v>
      </c>
      <c r="D623" s="45" t="s">
        <v>285</v>
      </c>
    </row>
    <row r="624" spans="1:6" ht="30" customHeight="1" x14ac:dyDescent="0.15">
      <c r="A624" s="16" t="s">
        <v>284</v>
      </c>
      <c r="B624" s="43" t="s">
        <v>283</v>
      </c>
      <c r="C624" s="12" t="s">
        <v>282</v>
      </c>
      <c r="D624" s="45" t="s">
        <v>281</v>
      </c>
      <c r="E624" s="1" t="str">
        <f>IF(LENB(D725)&gt;27,"・",IF(LENB(B725)&gt;68,"・",""))</f>
        <v/>
      </c>
      <c r="F624" s="1" t="e">
        <f>IF(LENB(新規と中止薬!#REF!)&gt;27,"・",IF(LENB(新規と中止薬!#REF!)&gt;68,"・",""))</f>
        <v>#REF!</v>
      </c>
    </row>
    <row r="625" spans="1:6" ht="30" customHeight="1" x14ac:dyDescent="0.15">
      <c r="A625" s="19" t="s">
        <v>1102</v>
      </c>
      <c r="B625" s="62" t="s">
        <v>1101</v>
      </c>
      <c r="C625" s="12" t="s">
        <v>282</v>
      </c>
      <c r="D625" s="36" t="s">
        <v>402</v>
      </c>
      <c r="F625" s="1" t="str">
        <f>IF(LENB(D619)&gt;27,"・",IF(LENB(B619)&gt;68,"・",""))</f>
        <v>・</v>
      </c>
    </row>
    <row r="626" spans="1:6" ht="30" customHeight="1" x14ac:dyDescent="0.15">
      <c r="A626" s="16" t="s">
        <v>985</v>
      </c>
      <c r="B626" s="43" t="s">
        <v>511</v>
      </c>
      <c r="C626" s="16" t="s">
        <v>282</v>
      </c>
      <c r="D626" s="45" t="s">
        <v>361</v>
      </c>
      <c r="F626" s="1" t="str">
        <f>IF(LENB(D621)&gt;27,"・",IF(LENB(B621)&gt;68,"・",""))</f>
        <v/>
      </c>
    </row>
    <row r="627" spans="1:6" ht="30" customHeight="1" x14ac:dyDescent="0.15">
      <c r="A627" s="16" t="s">
        <v>895</v>
      </c>
      <c r="B627" s="43" t="s">
        <v>894</v>
      </c>
      <c r="C627" s="16" t="s">
        <v>282</v>
      </c>
      <c r="D627" s="45" t="s">
        <v>466</v>
      </c>
      <c r="F627" s="1" t="str">
        <f>IF(LENB(D622)&gt;27,"・",IF(LENB(B622)&gt;68,"・",""))</f>
        <v/>
      </c>
    </row>
    <row r="628" spans="1:6" ht="30" customHeight="1" x14ac:dyDescent="0.15">
      <c r="A628" s="19" t="s">
        <v>2877</v>
      </c>
      <c r="B628" s="23" t="s">
        <v>2878</v>
      </c>
      <c r="C628" s="16" t="s">
        <v>2853</v>
      </c>
      <c r="D628" s="36" t="s">
        <v>2879</v>
      </c>
    </row>
    <row r="629" spans="1:6" ht="30" customHeight="1" x14ac:dyDescent="0.15">
      <c r="A629" s="16" t="s">
        <v>897</v>
      </c>
      <c r="B629" s="43" t="s">
        <v>896</v>
      </c>
      <c r="C629" s="16" t="s">
        <v>282</v>
      </c>
      <c r="D629" s="45" t="s">
        <v>484</v>
      </c>
      <c r="F629" s="1" t="str">
        <f>IF(LENB(D625)&gt;27,"・",IF(LENB(B625)&gt;68,"・",""))</f>
        <v/>
      </c>
    </row>
    <row r="630" spans="1:6" ht="30" customHeight="1" x14ac:dyDescent="0.15">
      <c r="A630" s="16" t="s">
        <v>743</v>
      </c>
      <c r="B630" s="43" t="s">
        <v>742</v>
      </c>
      <c r="C630" s="16" t="s">
        <v>282</v>
      </c>
      <c r="D630" s="45" t="s">
        <v>302</v>
      </c>
      <c r="F630" s="1" t="e">
        <f>IF(LENB(新規と中止薬!#REF!)&gt;27,"・",IF(LENB(新規と中止薬!#REF!)&gt;68,"・",""))</f>
        <v>#REF!</v>
      </c>
    </row>
    <row r="631" spans="1:6" ht="30" customHeight="1" x14ac:dyDescent="0.15">
      <c r="A631" s="16" t="s">
        <v>741</v>
      </c>
      <c r="B631" s="43" t="s">
        <v>739</v>
      </c>
      <c r="C631" s="16" t="s">
        <v>282</v>
      </c>
      <c r="D631" s="45" t="s">
        <v>466</v>
      </c>
      <c r="F631" s="1" t="str">
        <f>IF(LENB(D627)&gt;27,"・",IF(LENB(B627)&gt;68,"・",""))</f>
        <v/>
      </c>
    </row>
    <row r="632" spans="1:6" ht="30" customHeight="1" x14ac:dyDescent="0.15">
      <c r="A632" s="16" t="s">
        <v>467</v>
      </c>
      <c r="B632" s="43"/>
      <c r="C632" s="12" t="s">
        <v>282</v>
      </c>
      <c r="D632" s="45" t="s">
        <v>466</v>
      </c>
      <c r="F632" s="1" t="str">
        <f>IF(LENB(D628)&gt;27,"・",IF(LENB(B628)&gt;68,"・",""))</f>
        <v/>
      </c>
    </row>
    <row r="633" spans="1:6" ht="30" customHeight="1" x14ac:dyDescent="0.15">
      <c r="A633" s="16" t="s">
        <v>440</v>
      </c>
      <c r="B633" s="43" t="s">
        <v>439</v>
      </c>
      <c r="C633" s="16" t="s">
        <v>282</v>
      </c>
      <c r="D633" s="45" t="s">
        <v>438</v>
      </c>
      <c r="F633" s="1" t="str">
        <f>IF(LENB(新規と中止薬!D59)&gt;27,"・",IF(LENB(新規と中止薬!B59)&gt;68,"・",""))</f>
        <v/>
      </c>
    </row>
    <row r="634" spans="1:6" ht="30" customHeight="1" x14ac:dyDescent="0.15">
      <c r="A634" s="16" t="s">
        <v>425</v>
      </c>
      <c r="B634" s="43" t="s">
        <v>424</v>
      </c>
      <c r="C634" s="16" t="s">
        <v>282</v>
      </c>
      <c r="D634" s="45" t="s">
        <v>289</v>
      </c>
      <c r="F634" s="1" t="str">
        <f>IF(LENB(D629)&gt;27,"・",IF(LENB(B629)&gt;68,"・",""))</f>
        <v/>
      </c>
    </row>
  </sheetData>
  <autoFilter ref="A3:F504" xr:uid="{00000000-0009-0000-0000-000001000000}">
    <sortState xmlns:xlrd2="http://schemas.microsoft.com/office/spreadsheetml/2017/richdata2" ref="A4:F636">
      <sortCondition ref="A3:A506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rowBreaks count="2" manualBreakCount="2">
    <brk id="108" max="3" man="1"/>
    <brk id="507" max="3" man="1"/>
  </rowBreaks>
  <colBreaks count="1" manualBreakCount="1">
    <brk id="4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F189"/>
  <sheetViews>
    <sheetView tabSelected="1" view="pageBreakPreview" zoomScale="85" zoomScaleNormal="85" zoomScaleSheetLayoutView="85" workbookViewId="0">
      <selection activeCell="F1" sqref="F1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48" t="s">
        <v>3256</v>
      </c>
      <c r="B1" s="149"/>
      <c r="C1" s="149"/>
      <c r="D1" s="150"/>
    </row>
    <row r="2" spans="1:6" ht="50.1" customHeight="1" x14ac:dyDescent="0.15">
      <c r="A2" s="163" t="s">
        <v>2577</v>
      </c>
      <c r="B2" s="164"/>
      <c r="C2" s="164"/>
      <c r="D2" s="165"/>
    </row>
    <row r="3" spans="1:6" ht="30" customHeight="1" x14ac:dyDescent="0.15">
      <c r="A3" s="17" t="s">
        <v>1256</v>
      </c>
      <c r="B3" s="18" t="s">
        <v>1925</v>
      </c>
      <c r="C3" s="14" t="s">
        <v>1254</v>
      </c>
      <c r="D3" s="11" t="s">
        <v>1874</v>
      </c>
    </row>
    <row r="4" spans="1:6" ht="30" customHeight="1" x14ac:dyDescent="0.15">
      <c r="A4" s="19" t="s">
        <v>1508</v>
      </c>
      <c r="B4" s="35" t="s">
        <v>1490</v>
      </c>
      <c r="C4" s="12" t="s">
        <v>393</v>
      </c>
      <c r="D4" s="36" t="s">
        <v>1259</v>
      </c>
      <c r="F4" s="1" t="str">
        <f t="shared" ref="F4:F14" si="0">IF(LENB(D4)&gt;27,"・",IF(LENB(B4)&gt;68,"・",""))</f>
        <v/>
      </c>
    </row>
    <row r="5" spans="1:6" ht="30" customHeight="1" x14ac:dyDescent="0.15">
      <c r="A5" s="19" t="s">
        <v>1778</v>
      </c>
      <c r="B5" s="35" t="s">
        <v>1322</v>
      </c>
      <c r="C5" s="12" t="s">
        <v>282</v>
      </c>
      <c r="D5" s="36" t="s">
        <v>310</v>
      </c>
      <c r="F5" s="1" t="str">
        <f t="shared" si="0"/>
        <v/>
      </c>
    </row>
    <row r="6" spans="1:6" ht="30" customHeight="1" x14ac:dyDescent="0.15">
      <c r="A6" s="19" t="s">
        <v>1284</v>
      </c>
      <c r="B6" s="35" t="s">
        <v>1396</v>
      </c>
      <c r="C6" s="12" t="s">
        <v>393</v>
      </c>
      <c r="D6" s="36" t="s">
        <v>1261</v>
      </c>
      <c r="F6" s="1" t="str">
        <f t="shared" si="0"/>
        <v/>
      </c>
    </row>
    <row r="7" spans="1:6" ht="30" customHeight="1" x14ac:dyDescent="0.15">
      <c r="A7" s="19" t="s">
        <v>1364</v>
      </c>
      <c r="B7" s="35" t="s">
        <v>1365</v>
      </c>
      <c r="C7" s="12" t="s">
        <v>282</v>
      </c>
      <c r="D7" s="36" t="s">
        <v>1223</v>
      </c>
      <c r="F7" s="1" t="str">
        <f t="shared" si="0"/>
        <v/>
      </c>
    </row>
    <row r="8" spans="1:6" ht="30" customHeight="1" x14ac:dyDescent="0.15">
      <c r="A8" s="19" t="s">
        <v>1369</v>
      </c>
      <c r="B8" s="35" t="s">
        <v>1260</v>
      </c>
      <c r="C8" s="12" t="s">
        <v>282</v>
      </c>
      <c r="D8" s="36" t="s">
        <v>408</v>
      </c>
      <c r="F8" s="1" t="str">
        <f t="shared" si="0"/>
        <v/>
      </c>
    </row>
    <row r="9" spans="1:6" ht="30" customHeight="1" x14ac:dyDescent="0.15">
      <c r="A9" s="19" t="s">
        <v>1370</v>
      </c>
      <c r="B9" s="35" t="s">
        <v>1371</v>
      </c>
      <c r="C9" s="12" t="s">
        <v>393</v>
      </c>
      <c r="D9" s="36" t="s">
        <v>1261</v>
      </c>
      <c r="F9" s="1" t="str">
        <f t="shared" si="0"/>
        <v/>
      </c>
    </row>
    <row r="10" spans="1:6" ht="30" customHeight="1" x14ac:dyDescent="0.15">
      <c r="A10" s="19" t="s">
        <v>1372</v>
      </c>
      <c r="B10" s="35" t="s">
        <v>1373</v>
      </c>
      <c r="C10" s="12" t="s">
        <v>282</v>
      </c>
      <c r="D10" s="36" t="s">
        <v>341</v>
      </c>
      <c r="F10" s="1" t="str">
        <f t="shared" si="0"/>
        <v/>
      </c>
    </row>
    <row r="11" spans="1:6" ht="30" customHeight="1" x14ac:dyDescent="0.15">
      <c r="A11" s="19" t="s">
        <v>1374</v>
      </c>
      <c r="B11" s="35" t="s">
        <v>1265</v>
      </c>
      <c r="C11" s="12" t="s">
        <v>282</v>
      </c>
      <c r="D11" s="36" t="s">
        <v>289</v>
      </c>
      <c r="F11" s="1" t="str">
        <f t="shared" si="0"/>
        <v>・</v>
      </c>
    </row>
    <row r="12" spans="1:6" ht="30" customHeight="1" x14ac:dyDescent="0.15">
      <c r="A12" s="37" t="s">
        <v>1615</v>
      </c>
      <c r="B12" s="38" t="s">
        <v>1616</v>
      </c>
      <c r="C12" s="41" t="s">
        <v>393</v>
      </c>
      <c r="D12" s="36" t="s">
        <v>1223</v>
      </c>
      <c r="F12" s="1" t="str">
        <f t="shared" si="0"/>
        <v/>
      </c>
    </row>
    <row r="13" spans="1:6" ht="30" customHeight="1" x14ac:dyDescent="0.15">
      <c r="A13" s="19" t="s">
        <v>1266</v>
      </c>
      <c r="B13" s="35" t="s">
        <v>1375</v>
      </c>
      <c r="C13" s="12" t="s">
        <v>393</v>
      </c>
      <c r="D13" s="36" t="s">
        <v>954</v>
      </c>
      <c r="F13" s="1" t="str">
        <f t="shared" si="0"/>
        <v/>
      </c>
    </row>
    <row r="14" spans="1:6" ht="30" customHeight="1" x14ac:dyDescent="0.15">
      <c r="A14" s="19" t="s">
        <v>1267</v>
      </c>
      <c r="B14" s="35" t="s">
        <v>1268</v>
      </c>
      <c r="C14" s="12" t="s">
        <v>282</v>
      </c>
      <c r="D14" s="36" t="s">
        <v>1261</v>
      </c>
      <c r="F14" s="1" t="str">
        <f t="shared" si="0"/>
        <v/>
      </c>
    </row>
    <row r="15" spans="1:6" ht="21.95" hidden="1" customHeight="1" x14ac:dyDescent="0.15"/>
    <row r="16" spans="1:6" ht="30" customHeight="1" x14ac:dyDescent="0.15">
      <c r="A16" s="19" t="s">
        <v>1381</v>
      </c>
      <c r="B16" s="35" t="s">
        <v>1379</v>
      </c>
      <c r="C16" s="12" t="s">
        <v>282</v>
      </c>
      <c r="D16" s="36" t="s">
        <v>358</v>
      </c>
      <c r="F16" s="1" t="str">
        <f>IF(LENB(D16)&gt;27,"・",IF(LENB(B16)&gt;68,"・",""))</f>
        <v/>
      </c>
    </row>
    <row r="17" spans="1:6" ht="30" customHeight="1" x14ac:dyDescent="0.15">
      <c r="A17" s="19" t="s">
        <v>1380</v>
      </c>
      <c r="B17" s="35" t="s">
        <v>1379</v>
      </c>
      <c r="C17" s="12" t="s">
        <v>282</v>
      </c>
      <c r="D17" s="36" t="s">
        <v>358</v>
      </c>
      <c r="F17" s="1" t="str">
        <f>IF(LENB(D17)&gt;27,"・",IF(LENB(B17)&gt;68,"・",""))</f>
        <v/>
      </c>
    </row>
    <row r="18" spans="1:6" ht="30" customHeight="1" x14ac:dyDescent="0.15">
      <c r="A18" s="19" t="s">
        <v>1382</v>
      </c>
      <c r="B18" s="35" t="s">
        <v>1055</v>
      </c>
      <c r="C18" s="12" t="s">
        <v>282</v>
      </c>
      <c r="D18" s="36" t="s">
        <v>289</v>
      </c>
      <c r="F18" s="1" t="str">
        <f>IF(LENB(D18)&gt;27,"・",IF(LENB(B18)&gt;68,"・",""))</f>
        <v>・</v>
      </c>
    </row>
    <row r="19" spans="1:6" ht="30" customHeight="1" x14ac:dyDescent="0.15">
      <c r="A19" s="19" t="s">
        <v>1383</v>
      </c>
      <c r="B19" s="35" t="s">
        <v>1055</v>
      </c>
      <c r="C19" s="12" t="s">
        <v>282</v>
      </c>
      <c r="D19" s="36" t="s">
        <v>289</v>
      </c>
      <c r="F19" s="1" t="str">
        <f>IF(LENB(D19)&gt;27,"・",IF(LENB(B19)&gt;68,"・",""))</f>
        <v>・</v>
      </c>
    </row>
    <row r="20" spans="1:6" ht="30" customHeight="1" x14ac:dyDescent="0.15">
      <c r="A20" s="65" t="s">
        <v>2319</v>
      </c>
      <c r="B20" s="35" t="s">
        <v>1379</v>
      </c>
      <c r="C20" s="12" t="s">
        <v>393</v>
      </c>
      <c r="D20" s="36" t="s">
        <v>358</v>
      </c>
    </row>
    <row r="21" spans="1:6" ht="30" customHeight="1" x14ac:dyDescent="0.15">
      <c r="A21" s="19" t="s">
        <v>1384</v>
      </c>
      <c r="B21" s="35" t="s">
        <v>1385</v>
      </c>
      <c r="C21" s="12" t="s">
        <v>282</v>
      </c>
      <c r="D21" s="36" t="s">
        <v>441</v>
      </c>
      <c r="F21" s="1" t="str">
        <f>IF(LENB(D21)&gt;27,"・",IF(LENB(B21)&gt;68,"・",""))</f>
        <v>・</v>
      </c>
    </row>
    <row r="22" spans="1:6" ht="30" customHeight="1" x14ac:dyDescent="0.15">
      <c r="A22" s="101" t="s">
        <v>2928</v>
      </c>
      <c r="B22" s="103" t="s">
        <v>2929</v>
      </c>
      <c r="C22" s="12" t="s">
        <v>1729</v>
      </c>
      <c r="D22" s="105" t="s">
        <v>2930</v>
      </c>
    </row>
    <row r="23" spans="1:6" ht="30" customHeight="1" x14ac:dyDescent="0.15">
      <c r="A23" s="19" t="s">
        <v>1387</v>
      </c>
      <c r="B23" s="35" t="s">
        <v>1272</v>
      </c>
      <c r="C23" s="12" t="s">
        <v>393</v>
      </c>
      <c r="D23" s="36" t="s">
        <v>1259</v>
      </c>
      <c r="F23" s="1" t="str">
        <f t="shared" ref="F23:F30" si="1">IF(LENB(D23)&gt;27,"・",IF(LENB(B23)&gt;68,"・",""))</f>
        <v/>
      </c>
    </row>
    <row r="24" spans="1:6" ht="30" customHeight="1" x14ac:dyDescent="0.15">
      <c r="A24" s="19" t="s">
        <v>1274</v>
      </c>
      <c r="B24" s="35" t="s">
        <v>1275</v>
      </c>
      <c r="C24" s="12" t="s">
        <v>282</v>
      </c>
      <c r="D24" s="36" t="s">
        <v>701</v>
      </c>
      <c r="F24" s="1" t="str">
        <f t="shared" si="1"/>
        <v/>
      </c>
    </row>
    <row r="25" spans="1:6" ht="30" customHeight="1" x14ac:dyDescent="0.15">
      <c r="A25" s="19" t="s">
        <v>1276</v>
      </c>
      <c r="B25" s="35" t="s">
        <v>1277</v>
      </c>
      <c r="C25" s="12" t="s">
        <v>282</v>
      </c>
      <c r="D25" s="36" t="s">
        <v>313</v>
      </c>
      <c r="F25" s="1" t="str">
        <f t="shared" si="1"/>
        <v/>
      </c>
    </row>
    <row r="26" spans="1:6" ht="30" customHeight="1" x14ac:dyDescent="0.15">
      <c r="A26" s="19" t="s">
        <v>1389</v>
      </c>
      <c r="B26" s="35" t="s">
        <v>1278</v>
      </c>
      <c r="C26" s="12" t="s">
        <v>282</v>
      </c>
      <c r="D26" s="36" t="s">
        <v>310</v>
      </c>
      <c r="F26" s="1" t="str">
        <f t="shared" si="1"/>
        <v/>
      </c>
    </row>
    <row r="27" spans="1:6" ht="30" customHeight="1" x14ac:dyDescent="0.15">
      <c r="A27" s="19" t="s">
        <v>1390</v>
      </c>
      <c r="B27" s="35" t="s">
        <v>1279</v>
      </c>
      <c r="C27" s="12" t="s">
        <v>282</v>
      </c>
      <c r="D27" s="36" t="s">
        <v>1264</v>
      </c>
      <c r="F27" s="1" t="str">
        <f t="shared" si="1"/>
        <v/>
      </c>
    </row>
    <row r="28" spans="1:6" ht="30" customHeight="1" x14ac:dyDescent="0.15">
      <c r="A28" s="19" t="s">
        <v>1393</v>
      </c>
      <c r="B28" s="35" t="s">
        <v>1281</v>
      </c>
      <c r="C28" s="12" t="s">
        <v>282</v>
      </c>
      <c r="D28" s="36" t="s">
        <v>341</v>
      </c>
      <c r="F28" s="1" t="str">
        <f t="shared" si="1"/>
        <v/>
      </c>
    </row>
    <row r="29" spans="1:6" ht="30" customHeight="1" x14ac:dyDescent="0.15">
      <c r="A29" s="19" t="s">
        <v>1394</v>
      </c>
      <c r="B29" s="35" t="s">
        <v>1283</v>
      </c>
      <c r="C29" s="12" t="s">
        <v>282</v>
      </c>
      <c r="D29" s="36" t="s">
        <v>296</v>
      </c>
      <c r="F29" s="1" t="str">
        <f t="shared" si="1"/>
        <v/>
      </c>
    </row>
    <row r="30" spans="1:6" ht="30" customHeight="1" x14ac:dyDescent="0.15">
      <c r="A30" s="16" t="s">
        <v>1285</v>
      </c>
      <c r="B30" s="43" t="s">
        <v>1282</v>
      </c>
      <c r="C30" s="16" t="s">
        <v>282</v>
      </c>
      <c r="D30" s="45" t="s">
        <v>1259</v>
      </c>
      <c r="F30" s="1" t="str">
        <f t="shared" si="1"/>
        <v/>
      </c>
    </row>
    <row r="31" spans="1:6" ht="30" customHeight="1" x14ac:dyDescent="0.15">
      <c r="A31" s="54" t="s">
        <v>2543</v>
      </c>
      <c r="B31" s="55" t="s">
        <v>2544</v>
      </c>
      <c r="C31" s="12" t="s">
        <v>2545</v>
      </c>
      <c r="D31" s="57" t="s">
        <v>2546</v>
      </c>
      <c r="F31" s="1" t="str">
        <f>IF(LENB(D32)&gt;27,"・",IF(LENB(B32)&gt;68,"・",""))</f>
        <v/>
      </c>
    </row>
    <row r="32" spans="1:6" ht="30" customHeight="1" x14ac:dyDescent="0.15">
      <c r="A32" s="40" t="s">
        <v>1719</v>
      </c>
      <c r="B32" s="41" t="s">
        <v>1420</v>
      </c>
      <c r="C32" s="41" t="s">
        <v>393</v>
      </c>
      <c r="D32" s="42" t="s">
        <v>378</v>
      </c>
      <c r="F32" s="1" t="e">
        <f>IF(LENB(新規と中止薬!#REF!)&gt;27,"・",IF(LENB(新規と中止薬!#REF!)&gt;68,"・",""))</f>
        <v>#REF!</v>
      </c>
    </row>
    <row r="33" spans="1:6" ht="30" customHeight="1" x14ac:dyDescent="0.15">
      <c r="A33" s="19" t="s">
        <v>1397</v>
      </c>
      <c r="B33" s="35" t="s">
        <v>1286</v>
      </c>
      <c r="C33" s="12" t="s">
        <v>282</v>
      </c>
      <c r="D33" s="36" t="s">
        <v>341</v>
      </c>
      <c r="F33" s="1" t="str">
        <f t="shared" ref="F33:F38" si="2">IF(LENB(D34)&gt;27,"・",IF(LENB(B34)&gt;68,"・",""))</f>
        <v/>
      </c>
    </row>
    <row r="34" spans="1:6" ht="30" customHeight="1" x14ac:dyDescent="0.15">
      <c r="A34" s="19" t="s">
        <v>1398</v>
      </c>
      <c r="B34" s="35" t="s">
        <v>1287</v>
      </c>
      <c r="C34" s="12" t="s">
        <v>282</v>
      </c>
      <c r="D34" s="36" t="s">
        <v>341</v>
      </c>
      <c r="F34" s="1" t="str">
        <f t="shared" si="2"/>
        <v/>
      </c>
    </row>
    <row r="35" spans="1:6" ht="30" customHeight="1" x14ac:dyDescent="0.15">
      <c r="A35" s="19" t="s">
        <v>1399</v>
      </c>
      <c r="B35" s="35" t="s">
        <v>1288</v>
      </c>
      <c r="C35" s="12" t="s">
        <v>282</v>
      </c>
      <c r="D35" s="36" t="s">
        <v>1259</v>
      </c>
      <c r="F35" s="1" t="str">
        <f t="shared" si="2"/>
        <v/>
      </c>
    </row>
    <row r="36" spans="1:6" ht="30" customHeight="1" x14ac:dyDescent="0.15">
      <c r="A36" s="19" t="s">
        <v>1400</v>
      </c>
      <c r="B36" s="35" t="s">
        <v>1401</v>
      </c>
      <c r="C36" s="12" t="s">
        <v>282</v>
      </c>
      <c r="D36" s="36" t="s">
        <v>408</v>
      </c>
      <c r="F36" s="1" t="str">
        <f t="shared" si="2"/>
        <v/>
      </c>
    </row>
    <row r="37" spans="1:6" ht="30" customHeight="1" x14ac:dyDescent="0.15">
      <c r="A37" s="19" t="s">
        <v>1289</v>
      </c>
      <c r="B37" s="35" t="s">
        <v>1403</v>
      </c>
      <c r="C37" s="12" t="s">
        <v>282</v>
      </c>
      <c r="D37" s="36" t="s">
        <v>1259</v>
      </c>
      <c r="F37" s="1" t="str">
        <f t="shared" si="2"/>
        <v/>
      </c>
    </row>
    <row r="38" spans="1:6" ht="30" customHeight="1" x14ac:dyDescent="0.15">
      <c r="A38" s="19" t="s">
        <v>1404</v>
      </c>
      <c r="B38" s="35" t="s">
        <v>1290</v>
      </c>
      <c r="C38" s="12" t="s">
        <v>282</v>
      </c>
      <c r="D38" s="36" t="s">
        <v>466</v>
      </c>
      <c r="F38" s="1" t="str">
        <f t="shared" si="2"/>
        <v/>
      </c>
    </row>
    <row r="39" spans="1:6" ht="30" customHeight="1" x14ac:dyDescent="0.15">
      <c r="A39" s="19" t="s">
        <v>1405</v>
      </c>
      <c r="B39" s="35" t="s">
        <v>1291</v>
      </c>
      <c r="C39" s="12" t="s">
        <v>282</v>
      </c>
      <c r="D39" s="36" t="s">
        <v>1264</v>
      </c>
      <c r="F39" s="1" t="e">
        <f>IF(LENB(新規と中止薬!#REF!)&gt;27,"・",IF(LENB(新規と中止薬!#REF!)&gt;68,"・",""))</f>
        <v>#REF!</v>
      </c>
    </row>
    <row r="40" spans="1:6" ht="30" customHeight="1" x14ac:dyDescent="0.15">
      <c r="A40" s="19" t="s">
        <v>1406</v>
      </c>
      <c r="B40" s="35" t="s">
        <v>1292</v>
      </c>
      <c r="C40" s="12" t="s">
        <v>393</v>
      </c>
      <c r="D40" s="36" t="s">
        <v>1223</v>
      </c>
      <c r="F40" s="1" t="str">
        <f>IF(LENB(院外採用薬!D600)&gt;27,"・",IF(LENB(院外採用薬!B600)&gt;68,"・",""))</f>
        <v/>
      </c>
    </row>
    <row r="41" spans="1:6" ht="30" customHeight="1" x14ac:dyDescent="0.15">
      <c r="A41" s="19" t="s">
        <v>1408</v>
      </c>
      <c r="B41" s="35" t="s">
        <v>1053</v>
      </c>
      <c r="C41" s="12" t="s">
        <v>282</v>
      </c>
      <c r="D41" s="36" t="s">
        <v>954</v>
      </c>
      <c r="F41" s="1" t="str">
        <f t="shared" ref="F41:F48" si="3">IF(LENB(D42)&gt;27,"・",IF(LENB(B42)&gt;68,"・",""))</f>
        <v/>
      </c>
    </row>
    <row r="42" spans="1:6" ht="30" customHeight="1" x14ac:dyDescent="0.15">
      <c r="A42" s="19" t="s">
        <v>1409</v>
      </c>
      <c r="B42" s="35" t="s">
        <v>1053</v>
      </c>
      <c r="C42" s="12" t="s">
        <v>393</v>
      </c>
      <c r="D42" s="36" t="s">
        <v>954</v>
      </c>
      <c r="F42" s="1" t="str">
        <f t="shared" si="3"/>
        <v/>
      </c>
    </row>
    <row r="43" spans="1:6" ht="30" customHeight="1" x14ac:dyDescent="0.15">
      <c r="A43" s="19" t="s">
        <v>1407</v>
      </c>
      <c r="B43" s="35" t="s">
        <v>1053</v>
      </c>
      <c r="C43" s="12" t="s">
        <v>282</v>
      </c>
      <c r="D43" s="36" t="s">
        <v>954</v>
      </c>
      <c r="F43" s="1" t="str">
        <f t="shared" si="3"/>
        <v/>
      </c>
    </row>
    <row r="44" spans="1:6" ht="30" customHeight="1" x14ac:dyDescent="0.15">
      <c r="A44" s="19" t="s">
        <v>1413</v>
      </c>
      <c r="B44" s="35" t="s">
        <v>1296</v>
      </c>
      <c r="C44" s="12" t="s">
        <v>282</v>
      </c>
      <c r="D44" s="36" t="s">
        <v>361</v>
      </c>
      <c r="F44" s="1" t="str">
        <f t="shared" si="3"/>
        <v/>
      </c>
    </row>
    <row r="45" spans="1:6" ht="30" customHeight="1" x14ac:dyDescent="0.15">
      <c r="A45" s="19" t="s">
        <v>1415</v>
      </c>
      <c r="B45" s="35" t="s">
        <v>1296</v>
      </c>
      <c r="C45" s="12" t="s">
        <v>393</v>
      </c>
      <c r="D45" s="36" t="s">
        <v>361</v>
      </c>
      <c r="F45" s="1" t="str">
        <f t="shared" si="3"/>
        <v/>
      </c>
    </row>
    <row r="46" spans="1:6" ht="30" customHeight="1" x14ac:dyDescent="0.15">
      <c r="A46" s="19" t="s">
        <v>1414</v>
      </c>
      <c r="B46" s="35" t="s">
        <v>1296</v>
      </c>
      <c r="C46" s="12" t="s">
        <v>393</v>
      </c>
      <c r="D46" s="36" t="s">
        <v>361</v>
      </c>
      <c r="F46" s="1" t="str">
        <f t="shared" si="3"/>
        <v/>
      </c>
    </row>
    <row r="47" spans="1:6" ht="30" customHeight="1" x14ac:dyDescent="0.15">
      <c r="A47" s="19" t="s">
        <v>1416</v>
      </c>
      <c r="B47" s="35" t="s">
        <v>1296</v>
      </c>
      <c r="C47" s="12" t="s">
        <v>393</v>
      </c>
      <c r="D47" s="36" t="s">
        <v>361</v>
      </c>
      <c r="F47" s="1" t="str">
        <f t="shared" si="3"/>
        <v/>
      </c>
    </row>
    <row r="48" spans="1:6" ht="30" customHeight="1" x14ac:dyDescent="0.15">
      <c r="A48" s="37" t="s">
        <v>1617</v>
      </c>
      <c r="B48" s="38" t="s">
        <v>1618</v>
      </c>
      <c r="C48" s="41" t="s">
        <v>282</v>
      </c>
      <c r="D48" s="36" t="s">
        <v>408</v>
      </c>
      <c r="F48" s="1" t="str">
        <f t="shared" si="3"/>
        <v/>
      </c>
    </row>
    <row r="49" spans="1:6" ht="30" customHeight="1" x14ac:dyDescent="0.15">
      <c r="A49" s="19" t="s">
        <v>3083</v>
      </c>
      <c r="B49" s="87" t="s">
        <v>3084</v>
      </c>
      <c r="C49" s="12" t="s">
        <v>1729</v>
      </c>
      <c r="D49" s="20" t="s">
        <v>3085</v>
      </c>
    </row>
    <row r="50" spans="1:6" ht="30" customHeight="1" x14ac:dyDescent="0.15">
      <c r="A50" s="19" t="s">
        <v>1417</v>
      </c>
      <c r="B50" s="35" t="s">
        <v>1297</v>
      </c>
      <c r="C50" s="12" t="s">
        <v>282</v>
      </c>
      <c r="D50" s="36" t="s">
        <v>378</v>
      </c>
      <c r="F50" s="1" t="str">
        <f>IF(LENB(D51)&gt;27,"・",IF(LENB(B51)&gt;68,"・",""))</f>
        <v/>
      </c>
    </row>
    <row r="51" spans="1:6" ht="30" customHeight="1" x14ac:dyDescent="0.15">
      <c r="A51" s="19" t="s">
        <v>2915</v>
      </c>
      <c r="B51" s="12" t="s">
        <v>2916</v>
      </c>
      <c r="C51" s="12" t="s">
        <v>1729</v>
      </c>
      <c r="D51" s="36" t="s">
        <v>2917</v>
      </c>
    </row>
    <row r="52" spans="1:6" ht="30" customHeight="1" x14ac:dyDescent="0.15">
      <c r="A52" s="16" t="s">
        <v>1418</v>
      </c>
      <c r="B52" s="43" t="s">
        <v>1298</v>
      </c>
      <c r="C52" s="16" t="s">
        <v>282</v>
      </c>
      <c r="D52" s="45" t="s">
        <v>341</v>
      </c>
      <c r="F52" s="1" t="str">
        <f>IF(LENB(D53)&gt;27,"・",IF(LENB(B53)&gt;68,"・",""))</f>
        <v/>
      </c>
    </row>
    <row r="53" spans="1:6" ht="21.95" customHeight="1" x14ac:dyDescent="0.15">
      <c r="A53" s="19" t="s">
        <v>1604</v>
      </c>
      <c r="B53" s="35" t="s">
        <v>1603</v>
      </c>
      <c r="C53" s="12" t="s">
        <v>59</v>
      </c>
      <c r="D53" s="36" t="s">
        <v>1601</v>
      </c>
      <c r="F53" s="1" t="str">
        <f>IF(LENB(D54)&gt;27,"・",IF(LENB(B54)&gt;68,"・",""))</f>
        <v/>
      </c>
    </row>
    <row r="54" spans="1:6" ht="30" customHeight="1" x14ac:dyDescent="0.15">
      <c r="A54" s="19" t="s">
        <v>1419</v>
      </c>
      <c r="B54" s="35" t="s">
        <v>1420</v>
      </c>
      <c r="C54" s="12" t="s">
        <v>282</v>
      </c>
      <c r="D54" s="36" t="s">
        <v>378</v>
      </c>
      <c r="F54" s="1" t="e">
        <f>IF(LENB(新規と中止薬!#REF!)&gt;27,"・",IF(LENB(新規と中止薬!#REF!)&gt;68,"・",""))</f>
        <v>#REF!</v>
      </c>
    </row>
    <row r="55" spans="1:6" ht="30" customHeight="1" x14ac:dyDescent="0.15">
      <c r="A55" s="66" t="s">
        <v>2755</v>
      </c>
      <c r="B55" s="35" t="s">
        <v>2756</v>
      </c>
      <c r="C55" s="12" t="s">
        <v>1798</v>
      </c>
      <c r="D55" s="36" t="s">
        <v>2757</v>
      </c>
    </row>
    <row r="56" spans="1:6" ht="30" customHeight="1" x14ac:dyDescent="0.15">
      <c r="A56" s="19" t="s">
        <v>1865</v>
      </c>
      <c r="B56" s="35" t="s">
        <v>1866</v>
      </c>
      <c r="C56" s="12" t="s">
        <v>1798</v>
      </c>
      <c r="D56" s="36" t="s">
        <v>1867</v>
      </c>
      <c r="F56" s="1" t="str">
        <f>IF(LENB(D57)&gt;27,"・",IF(LENB(B57)&gt;68,"・",""))</f>
        <v/>
      </c>
    </row>
    <row r="57" spans="1:6" ht="30" customHeight="1" x14ac:dyDescent="0.15">
      <c r="A57" s="19" t="s">
        <v>2593</v>
      </c>
      <c r="B57" s="35" t="s">
        <v>2596</v>
      </c>
      <c r="C57" s="12" t="s">
        <v>2594</v>
      </c>
      <c r="D57" s="36" t="s">
        <v>2595</v>
      </c>
    </row>
    <row r="58" spans="1:6" ht="30" customHeight="1" x14ac:dyDescent="0.15">
      <c r="A58" s="19" t="s">
        <v>1421</v>
      </c>
      <c r="B58" s="35" t="s">
        <v>1422</v>
      </c>
      <c r="C58" s="12" t="s">
        <v>393</v>
      </c>
      <c r="D58" s="36" t="s">
        <v>341</v>
      </c>
      <c r="F58" s="1" t="str">
        <f>IF(LENB(D59)&gt;27,"・",IF(LENB(B59)&gt;68,"・",""))</f>
        <v/>
      </c>
    </row>
    <row r="59" spans="1:6" ht="30" customHeight="1" x14ac:dyDescent="0.15">
      <c r="A59" s="19" t="s">
        <v>1425</v>
      </c>
      <c r="B59" s="35" t="s">
        <v>1301</v>
      </c>
      <c r="C59" s="12" t="s">
        <v>282</v>
      </c>
      <c r="D59" s="36" t="s">
        <v>1223</v>
      </c>
      <c r="F59" s="1" t="str">
        <f>IF(LENB(D60)&gt;27,"・",IF(LENB(B60)&gt;68,"・",""))</f>
        <v/>
      </c>
    </row>
    <row r="60" spans="1:6" ht="30" customHeight="1" x14ac:dyDescent="0.15">
      <c r="A60" s="19" t="s">
        <v>1428</v>
      </c>
      <c r="B60" s="35" t="s">
        <v>1427</v>
      </c>
      <c r="C60" s="12" t="s">
        <v>282</v>
      </c>
      <c r="D60" s="36" t="s">
        <v>1223</v>
      </c>
      <c r="F60" s="1" t="str">
        <f>IF(LENB(D61)&gt;27,"・",IF(LENB(B61)&gt;68,"・",""))</f>
        <v/>
      </c>
    </row>
    <row r="61" spans="1:6" ht="30" customHeight="1" x14ac:dyDescent="0.15">
      <c r="A61" s="19" t="s">
        <v>17</v>
      </c>
      <c r="B61" s="35" t="s">
        <v>37</v>
      </c>
      <c r="C61" s="12" t="s">
        <v>282</v>
      </c>
      <c r="D61" s="36" t="s">
        <v>16</v>
      </c>
      <c r="F61" s="1" t="str">
        <f>IF(LENB(D62)&gt;27,"・",IF(LENB(B62)&gt;68,"・",""))</f>
        <v>・</v>
      </c>
    </row>
    <row r="62" spans="1:6" ht="30" customHeight="1" x14ac:dyDescent="0.15">
      <c r="A62" s="19" t="s">
        <v>3005</v>
      </c>
      <c r="B62" s="67" t="s">
        <v>3006</v>
      </c>
      <c r="C62" s="12" t="s">
        <v>1798</v>
      </c>
      <c r="D62" s="36" t="s">
        <v>3007</v>
      </c>
      <c r="E62" s="3" t="str">
        <f>IF(LENB(院外採用薬!D743)&gt;95,"・","")</f>
        <v/>
      </c>
    </row>
    <row r="63" spans="1:6" ht="30" customHeight="1" x14ac:dyDescent="0.15">
      <c r="A63" s="19" t="s">
        <v>1430</v>
      </c>
      <c r="B63" s="35" t="s">
        <v>1431</v>
      </c>
      <c r="C63" s="12" t="s">
        <v>282</v>
      </c>
      <c r="D63" s="36" t="s">
        <v>1264</v>
      </c>
      <c r="F63" s="1" t="str">
        <f>IF(LENB(D64)&gt;27,"・",IF(LENB(B64)&gt;68,"・",""))</f>
        <v/>
      </c>
    </row>
    <row r="64" spans="1:6" ht="30" customHeight="1" x14ac:dyDescent="0.15">
      <c r="A64" s="16" t="s">
        <v>1435</v>
      </c>
      <c r="B64" s="35" t="s">
        <v>1304</v>
      </c>
      <c r="C64" s="12" t="s">
        <v>362</v>
      </c>
      <c r="D64" s="36" t="s">
        <v>1259</v>
      </c>
      <c r="F64" s="1" t="str">
        <f>IF(LENB(D65)&gt;27,"・",IF(LENB(B65)&gt;68,"・",""))</f>
        <v/>
      </c>
    </row>
    <row r="65" spans="1:6" ht="30" customHeight="1" x14ac:dyDescent="0.15">
      <c r="A65" s="19" t="s">
        <v>1436</v>
      </c>
      <c r="B65" s="35" t="s">
        <v>1437</v>
      </c>
      <c r="C65" s="12" t="s">
        <v>393</v>
      </c>
      <c r="D65" s="36" t="s">
        <v>292</v>
      </c>
      <c r="F65" s="1" t="str">
        <f>IF(LENB(院外採用薬!D633)&gt;27,"・",IF(LENB(院外採用薬!B633)&gt;68,"・",""))</f>
        <v/>
      </c>
    </row>
    <row r="66" spans="1:6" ht="30" customHeight="1" x14ac:dyDescent="0.15">
      <c r="A66" s="19" t="s">
        <v>1824</v>
      </c>
      <c r="B66" s="35" t="s">
        <v>1819</v>
      </c>
      <c r="C66" s="12" t="s">
        <v>1825</v>
      </c>
      <c r="D66" s="36" t="s">
        <v>1827</v>
      </c>
      <c r="F66" s="1" t="str">
        <f>IF(LENB(D67)&gt;27,"・",IF(LENB(B67)&gt;68,"・",""))</f>
        <v/>
      </c>
    </row>
    <row r="67" spans="1:6" ht="30" customHeight="1" x14ac:dyDescent="0.15">
      <c r="A67" s="19" t="s">
        <v>1306</v>
      </c>
      <c r="B67" s="35" t="s">
        <v>1438</v>
      </c>
      <c r="C67" s="12" t="s">
        <v>282</v>
      </c>
      <c r="D67" s="36" t="s">
        <v>1826</v>
      </c>
      <c r="F67" s="1" t="str">
        <f>IF(LENB(D68)&gt;27,"・",IF(LENB(B68)&gt;68,"・",""))</f>
        <v/>
      </c>
    </row>
    <row r="68" spans="1:6" ht="30" customHeight="1" x14ac:dyDescent="0.15">
      <c r="A68" s="19" t="s">
        <v>96</v>
      </c>
      <c r="B68" s="35" t="s">
        <v>97</v>
      </c>
      <c r="C68" s="12" t="s">
        <v>1566</v>
      </c>
      <c r="D68" s="36" t="s">
        <v>98</v>
      </c>
      <c r="F68" s="1" t="e">
        <f>IF(LENB(新規と中止薬!#REF!)&gt;27,"・",IF(LENB(新規と中止薬!#REF!)&gt;68,"・",""))</f>
        <v>#REF!</v>
      </c>
    </row>
    <row r="69" spans="1:6" ht="30" customHeight="1" x14ac:dyDescent="0.15">
      <c r="A69" s="19" t="s">
        <v>1440</v>
      </c>
      <c r="B69" s="35" t="s">
        <v>1441</v>
      </c>
      <c r="C69" s="12" t="s">
        <v>282</v>
      </c>
      <c r="D69" s="36" t="s">
        <v>434</v>
      </c>
      <c r="F69" s="1" t="str">
        <f>IF(LENB(D70)&gt;27,"・",IF(LENB(B70)&gt;68,"・",""))</f>
        <v/>
      </c>
    </row>
    <row r="70" spans="1:6" ht="30" customHeight="1" x14ac:dyDescent="0.15">
      <c r="A70" s="19" t="s">
        <v>1442</v>
      </c>
      <c r="B70" s="35" t="s">
        <v>915</v>
      </c>
      <c r="C70" s="12" t="s">
        <v>282</v>
      </c>
      <c r="D70" s="36" t="s">
        <v>1223</v>
      </c>
      <c r="F70" s="1" t="str">
        <f>IF(LENB(D71)&gt;27,"・",IF(LENB(B71)&gt;68,"・",""))</f>
        <v/>
      </c>
    </row>
    <row r="71" spans="1:6" ht="30" customHeight="1" x14ac:dyDescent="0.15">
      <c r="A71" s="19" t="s">
        <v>1443</v>
      </c>
      <c r="B71" s="35" t="s">
        <v>1444</v>
      </c>
      <c r="C71" s="12" t="s">
        <v>282</v>
      </c>
      <c r="D71" s="36" t="s">
        <v>378</v>
      </c>
      <c r="F71" s="1" t="str">
        <f>IF(LENB(D72)&gt;27,"・",IF(LENB(B72)&gt;68,"・",""))</f>
        <v/>
      </c>
    </row>
    <row r="72" spans="1:6" ht="30" customHeight="1" x14ac:dyDescent="0.15">
      <c r="A72" s="19" t="s">
        <v>1445</v>
      </c>
      <c r="B72" s="35" t="s">
        <v>936</v>
      </c>
      <c r="C72" s="12" t="s">
        <v>282</v>
      </c>
      <c r="D72" s="36" t="s">
        <v>374</v>
      </c>
      <c r="F72" s="1" t="e">
        <f>IF(LENB(#REF!)&gt;27,"・",IF(LENB(#REF!)&gt;68,"・",""))</f>
        <v>#REF!</v>
      </c>
    </row>
    <row r="73" spans="1:6" ht="30" customHeight="1" x14ac:dyDescent="0.15">
      <c r="A73" s="19" t="s">
        <v>1447</v>
      </c>
      <c r="B73" s="35" t="s">
        <v>1308</v>
      </c>
      <c r="C73" s="12" t="s">
        <v>282</v>
      </c>
      <c r="D73" s="36" t="s">
        <v>1223</v>
      </c>
      <c r="F73" s="1" t="str">
        <f>IF(LENB(D74)&gt;27,"・",IF(LENB(B74)&gt;68,"・",""))</f>
        <v/>
      </c>
    </row>
    <row r="74" spans="1:6" ht="30" customHeight="1" x14ac:dyDescent="0.15">
      <c r="A74" s="19" t="s">
        <v>1448</v>
      </c>
      <c r="B74" s="35" t="s">
        <v>1309</v>
      </c>
      <c r="C74" s="12" t="s">
        <v>282</v>
      </c>
      <c r="D74" s="36" t="s">
        <v>1299</v>
      </c>
      <c r="F74" s="1" t="str">
        <f>IF(LENB(D75)&gt;27,"・",IF(LENB(B75)&gt;68,"・",""))</f>
        <v/>
      </c>
    </row>
    <row r="75" spans="1:6" ht="30" customHeight="1" x14ac:dyDescent="0.15">
      <c r="A75" s="19" t="s">
        <v>1577</v>
      </c>
      <c r="B75" s="35" t="s">
        <v>1578</v>
      </c>
      <c r="C75" s="12" t="s">
        <v>282</v>
      </c>
      <c r="D75" s="36" t="s">
        <v>1576</v>
      </c>
      <c r="F75" s="1" t="e">
        <f>IF(LENB(新規と中止薬!#REF!)&gt;27,"・",IF(LENB(新規と中止薬!#REF!)&gt;68,"・",""))</f>
        <v>#REF!</v>
      </c>
    </row>
    <row r="76" spans="1:6" ht="30" customHeight="1" x14ac:dyDescent="0.15">
      <c r="A76" s="19" t="s">
        <v>1451</v>
      </c>
      <c r="B76" s="35" t="s">
        <v>803</v>
      </c>
      <c r="C76" s="12" t="s">
        <v>393</v>
      </c>
      <c r="D76" s="36" t="s">
        <v>1261</v>
      </c>
    </row>
    <row r="77" spans="1:6" ht="30" customHeight="1" x14ac:dyDescent="0.15">
      <c r="A77" s="54" t="s">
        <v>2268</v>
      </c>
      <c r="B77" s="35" t="s">
        <v>2269</v>
      </c>
      <c r="C77" s="12" t="s">
        <v>282</v>
      </c>
      <c r="D77" s="36" t="s">
        <v>2270</v>
      </c>
      <c r="F77" s="1" t="str">
        <f>IF(LENB(D78)&gt;27,"・",IF(LENB(B78)&gt;68,"・",""))</f>
        <v/>
      </c>
    </row>
    <row r="78" spans="1:6" ht="30" customHeight="1" x14ac:dyDescent="0.15">
      <c r="A78" s="19" t="s">
        <v>1310</v>
      </c>
      <c r="B78" s="35" t="s">
        <v>1452</v>
      </c>
      <c r="C78" s="12" t="s">
        <v>282</v>
      </c>
      <c r="D78" s="36" t="s">
        <v>338</v>
      </c>
      <c r="F78" s="1" t="str">
        <f>IF(LENB(D79)&gt;27,"・",IF(LENB(B79)&gt;68,"・",""))</f>
        <v/>
      </c>
    </row>
    <row r="79" spans="1:6" ht="30" customHeight="1" x14ac:dyDescent="0.15">
      <c r="A79" s="19" t="s">
        <v>1453</v>
      </c>
      <c r="B79" s="35" t="s">
        <v>1452</v>
      </c>
      <c r="C79" s="12" t="s">
        <v>282</v>
      </c>
      <c r="D79" s="36" t="s">
        <v>338</v>
      </c>
      <c r="F79" s="1" t="str">
        <f>IF(LENB(D80)&gt;27,"・",IF(LENB(B80)&gt;68,"・",""))</f>
        <v/>
      </c>
    </row>
    <row r="80" spans="1:6" ht="30" customHeight="1" x14ac:dyDescent="0.15">
      <c r="A80" s="19" t="s">
        <v>38</v>
      </c>
      <c r="B80" s="35" t="s">
        <v>39</v>
      </c>
      <c r="C80" s="12" t="s">
        <v>1566</v>
      </c>
      <c r="D80" s="36" t="s">
        <v>43</v>
      </c>
    </row>
    <row r="81" spans="1:6" ht="30" customHeight="1" x14ac:dyDescent="0.15">
      <c r="A81" s="54" t="s">
        <v>2568</v>
      </c>
      <c r="B81" s="121" t="s">
        <v>2569</v>
      </c>
      <c r="C81" s="12" t="s">
        <v>1798</v>
      </c>
      <c r="D81" s="57" t="s">
        <v>2570</v>
      </c>
    </row>
    <row r="82" spans="1:6" ht="30" customHeight="1" x14ac:dyDescent="0.15">
      <c r="A82" s="54" t="s">
        <v>2490</v>
      </c>
      <c r="B82" s="55" t="s">
        <v>2514</v>
      </c>
      <c r="C82" s="12" t="s">
        <v>2505</v>
      </c>
      <c r="D82" s="57" t="s">
        <v>2513</v>
      </c>
      <c r="F82" s="1" t="e">
        <f>IF(LENB(新規と中止薬!#REF!)&gt;27,"・",IF(LENB(新規と中止薬!#REF!)&gt;68,"・",""))</f>
        <v>#REF!</v>
      </c>
    </row>
    <row r="83" spans="1:6" ht="30" customHeight="1" x14ac:dyDescent="0.15">
      <c r="A83" s="19" t="s">
        <v>3086</v>
      </c>
      <c r="B83" s="87" t="s">
        <v>3087</v>
      </c>
      <c r="C83" s="12" t="s">
        <v>1729</v>
      </c>
      <c r="D83" s="36" t="s">
        <v>3088</v>
      </c>
    </row>
    <row r="84" spans="1:6" ht="30" customHeight="1" x14ac:dyDescent="0.15">
      <c r="A84" s="19" t="s">
        <v>1461</v>
      </c>
      <c r="B84" s="35" t="s">
        <v>1460</v>
      </c>
      <c r="C84" s="12" t="s">
        <v>282</v>
      </c>
      <c r="D84" s="36" t="s">
        <v>358</v>
      </c>
      <c r="F84" s="1" t="str">
        <f>IF(LENB(D85)&gt;27,"・",IF(LENB(B85)&gt;68,"・",""))</f>
        <v/>
      </c>
    </row>
    <row r="85" spans="1:6" ht="30" customHeight="1" x14ac:dyDescent="0.15">
      <c r="A85" s="19" t="s">
        <v>1462</v>
      </c>
      <c r="B85" s="35" t="s">
        <v>1311</v>
      </c>
      <c r="C85" s="12" t="s">
        <v>282</v>
      </c>
      <c r="D85" s="36" t="s">
        <v>358</v>
      </c>
      <c r="F85" s="1" t="e">
        <f>IF(LENB(新規と中止薬!#REF!)&gt;27,"・",IF(LENB(新規と中止薬!#REF!)&gt;68,"・",""))</f>
        <v>#REF!</v>
      </c>
    </row>
    <row r="86" spans="1:6" ht="30" customHeight="1" x14ac:dyDescent="0.15">
      <c r="A86" s="40" t="s">
        <v>1710</v>
      </c>
      <c r="B86" s="41" t="s">
        <v>1711</v>
      </c>
      <c r="C86" s="41" t="s">
        <v>282</v>
      </c>
      <c r="D86" s="42" t="s">
        <v>1223</v>
      </c>
      <c r="F86" s="1" t="e">
        <f>IF(LENB(新規と中止薬!#REF!)&gt;27,"・",IF(LENB(新規と中止薬!#REF!)&gt;68,"・",""))</f>
        <v>#REF!</v>
      </c>
    </row>
    <row r="87" spans="1:6" ht="30" customHeight="1" x14ac:dyDescent="0.15">
      <c r="A87" s="19" t="s">
        <v>1463</v>
      </c>
      <c r="B87" s="35" t="s">
        <v>1464</v>
      </c>
      <c r="C87" s="12" t="s">
        <v>282</v>
      </c>
      <c r="D87" s="36" t="s">
        <v>1299</v>
      </c>
      <c r="F87" s="1" t="str">
        <f t="shared" ref="F87:F98" si="4">IF(LENB(D88)&gt;27,"・",IF(LENB(B88)&gt;68,"・",""))</f>
        <v/>
      </c>
    </row>
    <row r="88" spans="1:6" ht="30" customHeight="1" x14ac:dyDescent="0.15">
      <c r="A88" s="19" t="s">
        <v>1465</v>
      </c>
      <c r="B88" s="35" t="s">
        <v>1312</v>
      </c>
      <c r="C88" s="12" t="s">
        <v>282</v>
      </c>
      <c r="D88" s="36" t="s">
        <v>772</v>
      </c>
      <c r="F88" s="1" t="str">
        <f t="shared" si="4"/>
        <v/>
      </c>
    </row>
    <row r="89" spans="1:6" ht="30" customHeight="1" x14ac:dyDescent="0.15">
      <c r="A89" s="19" t="s">
        <v>1466</v>
      </c>
      <c r="B89" s="35" t="s">
        <v>1312</v>
      </c>
      <c r="C89" s="12" t="s">
        <v>282</v>
      </c>
      <c r="D89" s="36" t="s">
        <v>772</v>
      </c>
      <c r="F89" s="1" t="str">
        <f t="shared" si="4"/>
        <v/>
      </c>
    </row>
    <row r="90" spans="1:6" ht="30" customHeight="1" x14ac:dyDescent="0.15">
      <c r="A90" s="19" t="s">
        <v>1467</v>
      </c>
      <c r="B90" s="35" t="s">
        <v>757</v>
      </c>
      <c r="C90" s="12" t="s">
        <v>282</v>
      </c>
      <c r="D90" s="36" t="s">
        <v>551</v>
      </c>
      <c r="F90" s="1" t="str">
        <f t="shared" si="4"/>
        <v/>
      </c>
    </row>
    <row r="91" spans="1:6" ht="30" customHeight="1" x14ac:dyDescent="0.15">
      <c r="A91" s="19" t="s">
        <v>1468</v>
      </c>
      <c r="B91" s="35" t="s">
        <v>757</v>
      </c>
      <c r="C91" s="12" t="s">
        <v>282</v>
      </c>
      <c r="D91" s="36" t="s">
        <v>551</v>
      </c>
      <c r="F91" s="1" t="str">
        <f t="shared" si="4"/>
        <v/>
      </c>
    </row>
    <row r="92" spans="1:6" ht="30" customHeight="1" x14ac:dyDescent="0.15">
      <c r="A92" s="19" t="s">
        <v>1469</v>
      </c>
      <c r="B92" s="35" t="s">
        <v>757</v>
      </c>
      <c r="C92" s="12" t="s">
        <v>282</v>
      </c>
      <c r="D92" s="36" t="s">
        <v>551</v>
      </c>
      <c r="F92" s="1" t="str">
        <f t="shared" si="4"/>
        <v/>
      </c>
    </row>
    <row r="93" spans="1:6" ht="30" customHeight="1" x14ac:dyDescent="0.15">
      <c r="A93" s="37" t="s">
        <v>1699</v>
      </c>
      <c r="B93" s="38" t="s">
        <v>1700</v>
      </c>
      <c r="C93" s="41" t="s">
        <v>59</v>
      </c>
      <c r="D93" s="36" t="s">
        <v>1701</v>
      </c>
      <c r="F93" s="1" t="str">
        <f t="shared" si="4"/>
        <v/>
      </c>
    </row>
    <row r="94" spans="1:6" ht="30" customHeight="1" x14ac:dyDescent="0.15">
      <c r="A94" s="19" t="s">
        <v>1470</v>
      </c>
      <c r="B94" s="35" t="s">
        <v>1313</v>
      </c>
      <c r="C94" s="12" t="s">
        <v>282</v>
      </c>
      <c r="D94" s="36" t="s">
        <v>1299</v>
      </c>
      <c r="F94" s="1" t="str">
        <f t="shared" si="4"/>
        <v/>
      </c>
    </row>
    <row r="95" spans="1:6" ht="30" customHeight="1" x14ac:dyDescent="0.15">
      <c r="A95" s="19" t="s">
        <v>1314</v>
      </c>
      <c r="B95" s="35" t="s">
        <v>1315</v>
      </c>
      <c r="C95" s="12" t="s">
        <v>362</v>
      </c>
      <c r="D95" s="36" t="s">
        <v>368</v>
      </c>
      <c r="F95" s="1" t="str">
        <f t="shared" si="4"/>
        <v/>
      </c>
    </row>
    <row r="96" spans="1:6" ht="30" customHeight="1" x14ac:dyDescent="0.15">
      <c r="A96" s="19" t="s">
        <v>1316</v>
      </c>
      <c r="B96" s="35" t="s">
        <v>1315</v>
      </c>
      <c r="C96" s="12" t="s">
        <v>362</v>
      </c>
      <c r="D96" s="36" t="s">
        <v>368</v>
      </c>
      <c r="F96" s="1" t="str">
        <f t="shared" si="4"/>
        <v/>
      </c>
    </row>
    <row r="97" spans="1:6" ht="30" customHeight="1" x14ac:dyDescent="0.15">
      <c r="A97" s="19" t="s">
        <v>1317</v>
      </c>
      <c r="B97" s="35" t="s">
        <v>1315</v>
      </c>
      <c r="C97" s="12" t="s">
        <v>362</v>
      </c>
      <c r="D97" s="36" t="s">
        <v>368</v>
      </c>
      <c r="F97" s="1" t="str">
        <f t="shared" si="4"/>
        <v/>
      </c>
    </row>
    <row r="98" spans="1:6" ht="30" customHeight="1" x14ac:dyDescent="0.15">
      <c r="A98" s="19" t="s">
        <v>1473</v>
      </c>
      <c r="B98" s="35" t="s">
        <v>749</v>
      </c>
      <c r="C98" s="12" t="s">
        <v>282</v>
      </c>
      <c r="D98" s="36" t="s">
        <v>285</v>
      </c>
      <c r="F98" s="1" t="str">
        <f t="shared" si="4"/>
        <v/>
      </c>
    </row>
    <row r="99" spans="1:6" ht="30" customHeight="1" x14ac:dyDescent="0.15">
      <c r="A99" s="19" t="s">
        <v>1474</v>
      </c>
      <c r="B99" s="35" t="s">
        <v>1318</v>
      </c>
      <c r="C99" s="12" t="s">
        <v>282</v>
      </c>
      <c r="D99" s="36" t="s">
        <v>1223</v>
      </c>
      <c r="E99" s="3" t="str">
        <f>IF(LENB(院外採用薬!D383)&gt;95,"・","")</f>
        <v/>
      </c>
    </row>
    <row r="100" spans="1:6" ht="30" customHeight="1" x14ac:dyDescent="0.15">
      <c r="A100" s="19" t="s">
        <v>199</v>
      </c>
      <c r="B100" s="35" t="s">
        <v>1830</v>
      </c>
      <c r="C100" s="12" t="s">
        <v>282</v>
      </c>
      <c r="D100" s="36" t="s">
        <v>508</v>
      </c>
      <c r="F100" s="1" t="str">
        <f>IF(LENB(D101)&gt;27,"・",IF(LENB(B101)&gt;68,"・",""))</f>
        <v/>
      </c>
    </row>
    <row r="101" spans="1:6" ht="30" customHeight="1" x14ac:dyDescent="0.15">
      <c r="A101" s="19" t="s">
        <v>1823</v>
      </c>
      <c r="B101" s="35" t="s">
        <v>1830</v>
      </c>
      <c r="C101" s="12" t="s">
        <v>1820</v>
      </c>
      <c r="D101" s="36" t="s">
        <v>1831</v>
      </c>
      <c r="F101" s="1" t="str">
        <f>IF(LENB(院外採用薬!D535)&gt;27,"・",IF(LENB(院外採用薬!B535)&gt;68,"・",""))</f>
        <v>・</v>
      </c>
    </row>
    <row r="102" spans="1:6" ht="30" customHeight="1" x14ac:dyDescent="0.15">
      <c r="A102" s="19" t="s">
        <v>40</v>
      </c>
      <c r="B102" s="35" t="s">
        <v>41</v>
      </c>
      <c r="C102" s="12" t="s">
        <v>42</v>
      </c>
      <c r="D102" s="36" t="s">
        <v>44</v>
      </c>
      <c r="F102" s="1" t="str">
        <f>IF(LENB(D103)&gt;27,"・",IF(LENB(B103)&gt;68,"・",""))</f>
        <v/>
      </c>
    </row>
    <row r="103" spans="1:6" ht="30" customHeight="1" x14ac:dyDescent="0.15">
      <c r="A103" s="16" t="s">
        <v>1475</v>
      </c>
      <c r="B103" s="43" t="s">
        <v>1476</v>
      </c>
      <c r="C103" s="12" t="s">
        <v>282</v>
      </c>
      <c r="D103" s="36" t="s">
        <v>1223</v>
      </c>
      <c r="F103" s="1" t="e">
        <f>IF(LENB(新規と中止薬!#REF!)&gt;27,"・",IF(LENB(新規と中止薬!#REF!)&gt;68,"・",""))</f>
        <v>#REF!</v>
      </c>
    </row>
    <row r="104" spans="1:6" ht="30" customHeight="1" x14ac:dyDescent="0.15">
      <c r="A104" s="19" t="s">
        <v>1477</v>
      </c>
      <c r="B104" s="35" t="s">
        <v>1257</v>
      </c>
      <c r="C104" s="12" t="s">
        <v>282</v>
      </c>
      <c r="D104" s="36" t="s">
        <v>441</v>
      </c>
      <c r="F104" s="1" t="str">
        <f>IF(LENB(D105)&gt;27,"・",IF(LENB(B105)&gt;68,"・",""))</f>
        <v/>
      </c>
    </row>
    <row r="105" spans="1:6" ht="30" customHeight="1" x14ac:dyDescent="0.15">
      <c r="A105" s="19" t="s">
        <v>1478</v>
      </c>
      <c r="B105" s="35" t="s">
        <v>1479</v>
      </c>
      <c r="C105" s="12" t="s">
        <v>393</v>
      </c>
      <c r="D105" s="36" t="s">
        <v>1259</v>
      </c>
      <c r="F105" s="1" t="str">
        <f>IF(LENB(D106)&gt;27,"・",IF(LENB(B106)&gt;68,"・",""))</f>
        <v/>
      </c>
    </row>
    <row r="106" spans="1:6" ht="30" customHeight="1" x14ac:dyDescent="0.15">
      <c r="A106" s="19" t="s">
        <v>2650</v>
      </c>
      <c r="B106" s="55" t="s">
        <v>2651</v>
      </c>
      <c r="C106" s="12" t="s">
        <v>2652</v>
      </c>
      <c r="D106" s="57" t="s">
        <v>2653</v>
      </c>
    </row>
    <row r="107" spans="1:6" ht="30" customHeight="1" x14ac:dyDescent="0.15">
      <c r="A107" s="19" t="s">
        <v>1481</v>
      </c>
      <c r="B107" s="35" t="s">
        <v>1482</v>
      </c>
      <c r="C107" s="12" t="s">
        <v>282</v>
      </c>
      <c r="D107" s="36" t="s">
        <v>1299</v>
      </c>
      <c r="F107" s="1" t="str">
        <f>IF(LENB(院外採用薬!D599)&gt;27,"・",IF(LENB(院外採用薬!B599)&gt;68,"・",""))</f>
        <v/>
      </c>
    </row>
    <row r="108" spans="1:6" ht="30" customHeight="1" x14ac:dyDescent="0.15">
      <c r="A108" s="19" t="s">
        <v>1484</v>
      </c>
      <c r="B108" s="35" t="s">
        <v>1320</v>
      </c>
      <c r="C108" s="12" t="s">
        <v>282</v>
      </c>
      <c r="D108" s="36" t="s">
        <v>466</v>
      </c>
      <c r="F108" s="1" t="e">
        <f>IF(LENB(新規と中止薬!#REF!)&gt;27,"・",IF(LENB(新規と中止薬!#REF!)&gt;68,"・",""))</f>
        <v>#REF!</v>
      </c>
    </row>
    <row r="109" spans="1:6" ht="30" customHeight="1" x14ac:dyDescent="0.15">
      <c r="A109" s="19" t="s">
        <v>2636</v>
      </c>
      <c r="B109" s="35" t="s">
        <v>2637</v>
      </c>
      <c r="C109" s="12" t="s">
        <v>1798</v>
      </c>
      <c r="D109" s="36" t="s">
        <v>2638</v>
      </c>
    </row>
    <row r="110" spans="1:6" ht="30" customHeight="1" x14ac:dyDescent="0.15">
      <c r="A110" s="37" t="s">
        <v>1676</v>
      </c>
      <c r="B110" s="38" t="s">
        <v>1677</v>
      </c>
      <c r="C110" s="41" t="s">
        <v>282</v>
      </c>
      <c r="D110" s="36" t="s">
        <v>327</v>
      </c>
      <c r="F110" s="1" t="str">
        <f t="shared" ref="F110:F115" si="5">IF(LENB(D111)&gt;27,"・",IF(LENB(B111)&gt;68,"・",""))</f>
        <v/>
      </c>
    </row>
    <row r="111" spans="1:6" ht="30" customHeight="1" x14ac:dyDescent="0.15">
      <c r="A111" s="19" t="s">
        <v>1488</v>
      </c>
      <c r="B111" s="35" t="s">
        <v>681</v>
      </c>
      <c r="C111" s="12" t="s">
        <v>282</v>
      </c>
      <c r="D111" s="36" t="s">
        <v>484</v>
      </c>
      <c r="F111" s="1" t="str">
        <f t="shared" si="5"/>
        <v/>
      </c>
    </row>
    <row r="112" spans="1:6" ht="30" customHeight="1" x14ac:dyDescent="0.15">
      <c r="A112" s="19" t="s">
        <v>1489</v>
      </c>
      <c r="B112" s="35" t="s">
        <v>1490</v>
      </c>
      <c r="C112" s="12" t="s">
        <v>282</v>
      </c>
      <c r="D112" s="36" t="s">
        <v>1259</v>
      </c>
      <c r="F112" s="1" t="str">
        <f t="shared" si="5"/>
        <v/>
      </c>
    </row>
    <row r="113" spans="1:6" ht="30" customHeight="1" x14ac:dyDescent="0.15">
      <c r="A113" s="19" t="s">
        <v>21</v>
      </c>
      <c r="B113" s="35" t="s">
        <v>22</v>
      </c>
      <c r="C113" s="12" t="s">
        <v>59</v>
      </c>
      <c r="D113" s="36" t="s">
        <v>408</v>
      </c>
      <c r="F113" s="1" t="str">
        <f t="shared" si="5"/>
        <v/>
      </c>
    </row>
    <row r="114" spans="1:6" ht="30" customHeight="1" x14ac:dyDescent="0.15">
      <c r="A114" s="19" t="s">
        <v>1492</v>
      </c>
      <c r="B114" s="35" t="s">
        <v>1323</v>
      </c>
      <c r="C114" s="12" t="s">
        <v>282</v>
      </c>
      <c r="D114" s="36" t="s">
        <v>341</v>
      </c>
      <c r="F114" s="1" t="str">
        <f t="shared" si="5"/>
        <v>・</v>
      </c>
    </row>
    <row r="115" spans="1:6" ht="30" customHeight="1" x14ac:dyDescent="0.15">
      <c r="A115" s="19" t="s">
        <v>1493</v>
      </c>
      <c r="B115" s="35" t="s">
        <v>1324</v>
      </c>
      <c r="C115" s="12" t="s">
        <v>282</v>
      </c>
      <c r="D115" s="36" t="s">
        <v>289</v>
      </c>
      <c r="F115" s="1" t="str">
        <f t="shared" si="5"/>
        <v/>
      </c>
    </row>
    <row r="116" spans="1:6" ht="30" customHeight="1" x14ac:dyDescent="0.15">
      <c r="A116" s="19" t="s">
        <v>1495</v>
      </c>
      <c r="B116" s="35" t="s">
        <v>1325</v>
      </c>
      <c r="C116" s="12" t="s">
        <v>282</v>
      </c>
      <c r="D116" s="36" t="s">
        <v>341</v>
      </c>
    </row>
    <row r="117" spans="1:6" ht="30" customHeight="1" x14ac:dyDescent="0.15">
      <c r="A117" s="66" t="s">
        <v>2748</v>
      </c>
      <c r="B117" s="35" t="s">
        <v>1307</v>
      </c>
      <c r="C117" s="12" t="s">
        <v>393</v>
      </c>
      <c r="D117" s="36" t="s">
        <v>289</v>
      </c>
      <c r="F117" s="1" t="e">
        <f>IF(LENB(新規と中止薬!#REF!)&gt;27,"・",IF(LENB(新規と中止薬!#REF!)&gt;68,"・",""))</f>
        <v>#REF!</v>
      </c>
    </row>
    <row r="118" spans="1:6" ht="30" customHeight="1" x14ac:dyDescent="0.15">
      <c r="A118" s="19" t="s">
        <v>3138</v>
      </c>
      <c r="B118" s="87" t="s">
        <v>3139</v>
      </c>
      <c r="C118" s="12" t="s">
        <v>3130</v>
      </c>
      <c r="D118" s="36" t="s">
        <v>3140</v>
      </c>
    </row>
    <row r="119" spans="1:6" ht="30" customHeight="1" x14ac:dyDescent="0.15">
      <c r="A119" s="54" t="s">
        <v>2487</v>
      </c>
      <c r="B119" s="55" t="s">
        <v>2512</v>
      </c>
      <c r="C119" s="12" t="s">
        <v>2507</v>
      </c>
      <c r="D119" s="57" t="s">
        <v>2506</v>
      </c>
      <c r="F119" s="1" t="str">
        <f>IF(LENB(D120)&gt;27,"・",IF(LENB(B120)&gt;68,"・",""))</f>
        <v>・</v>
      </c>
    </row>
    <row r="120" spans="1:6" ht="30" customHeight="1" x14ac:dyDescent="0.15">
      <c r="A120" s="19" t="s">
        <v>1496</v>
      </c>
      <c r="B120" s="35" t="s">
        <v>1326</v>
      </c>
      <c r="C120" s="12" t="s">
        <v>282</v>
      </c>
      <c r="D120" s="36" t="s">
        <v>1813</v>
      </c>
      <c r="F120" s="1" t="str">
        <f>IF(LENB(D121)&gt;27,"・",IF(LENB(B121)&gt;68,"・",""))</f>
        <v>・</v>
      </c>
    </row>
    <row r="121" spans="1:6" ht="30" customHeight="1" x14ac:dyDescent="0.15">
      <c r="A121" s="19" t="s">
        <v>1497</v>
      </c>
      <c r="B121" s="35" t="s">
        <v>1326</v>
      </c>
      <c r="C121" s="12" t="s">
        <v>282</v>
      </c>
      <c r="D121" s="36" t="s">
        <v>1813</v>
      </c>
      <c r="F121" s="1" t="str">
        <f>IF(LENB(D122)&gt;27,"・",IF(LENB(B122)&gt;68,"・",""))</f>
        <v>・</v>
      </c>
    </row>
    <row r="122" spans="1:6" ht="30" customHeight="1" x14ac:dyDescent="0.15">
      <c r="A122" s="19" t="s">
        <v>1498</v>
      </c>
      <c r="B122" s="35" t="s">
        <v>1326</v>
      </c>
      <c r="C122" s="12" t="s">
        <v>282</v>
      </c>
      <c r="D122" s="36" t="s">
        <v>1813</v>
      </c>
      <c r="F122" s="1" t="str">
        <f>IF(LENB(D123)&gt;27,"・",IF(LENB(B123)&gt;68,"・",""))</f>
        <v>・</v>
      </c>
    </row>
    <row r="123" spans="1:6" ht="30" customHeight="1" x14ac:dyDescent="0.15">
      <c r="A123" s="19" t="s">
        <v>1499</v>
      </c>
      <c r="B123" s="35" t="s">
        <v>1326</v>
      </c>
      <c r="C123" s="12" t="s">
        <v>282</v>
      </c>
      <c r="D123" s="36" t="s">
        <v>1813</v>
      </c>
      <c r="F123" s="1" t="str">
        <f>IF(LENB(D124)&gt;27,"・",IF(LENB(B124)&gt;68,"・",""))</f>
        <v/>
      </c>
    </row>
    <row r="124" spans="1:6" ht="30" customHeight="1" x14ac:dyDescent="0.15">
      <c r="A124" s="19" t="s">
        <v>1500</v>
      </c>
      <c r="B124" s="35" t="s">
        <v>638</v>
      </c>
      <c r="C124" s="12" t="s">
        <v>282</v>
      </c>
      <c r="D124" s="36" t="s">
        <v>637</v>
      </c>
      <c r="F124" s="1" t="e">
        <f>IF(LENB(新規と中止薬!#REF!)&gt;27,"・",IF(LENB(新規と中止薬!#REF!)&gt;68,"・",""))</f>
        <v>#REF!</v>
      </c>
    </row>
    <row r="125" spans="1:6" ht="30" customHeight="1" x14ac:dyDescent="0.15">
      <c r="A125" s="19" t="s">
        <v>1328</v>
      </c>
      <c r="B125" s="35" t="s">
        <v>1302</v>
      </c>
      <c r="C125" s="12" t="s">
        <v>282</v>
      </c>
      <c r="D125" s="36" t="s">
        <v>1264</v>
      </c>
      <c r="F125" s="1" t="str">
        <f>IF(LENB(D126)&gt;27,"・",IF(LENB(B126)&gt;68,"・",""))</f>
        <v/>
      </c>
    </row>
    <row r="126" spans="1:6" ht="30" customHeight="1" x14ac:dyDescent="0.15">
      <c r="A126" s="19" t="s">
        <v>1329</v>
      </c>
      <c r="B126" s="35" t="s">
        <v>1302</v>
      </c>
      <c r="C126" s="12" t="s">
        <v>282</v>
      </c>
      <c r="D126" s="36" t="s">
        <v>1264</v>
      </c>
      <c r="F126" s="1" t="str">
        <f>IF(LENB(D127)&gt;27,"・",IF(LENB(B127)&gt;68,"・",""))</f>
        <v/>
      </c>
    </row>
    <row r="127" spans="1:6" ht="30" customHeight="1" x14ac:dyDescent="0.15">
      <c r="A127" s="16" t="s">
        <v>1850</v>
      </c>
      <c r="B127" s="58" t="s">
        <v>2234</v>
      </c>
      <c r="C127" s="16" t="s">
        <v>42</v>
      </c>
      <c r="D127" s="36" t="s">
        <v>1264</v>
      </c>
      <c r="E127" s="3" t="str">
        <f>IF(LENB(院外採用薬!D1007)&gt;95,"・","")</f>
        <v/>
      </c>
    </row>
    <row r="128" spans="1:6" ht="30" customHeight="1" x14ac:dyDescent="0.15">
      <c r="A128" s="16" t="s">
        <v>1501</v>
      </c>
      <c r="B128" s="43" t="s">
        <v>1330</v>
      </c>
      <c r="C128" s="16" t="s">
        <v>282</v>
      </c>
      <c r="D128" s="36" t="s">
        <v>1223</v>
      </c>
      <c r="F128" s="1" t="str">
        <f>IF(LENB(D129)&gt;27,"・",IF(LENB(B129)&gt;68,"・",""))</f>
        <v/>
      </c>
    </row>
    <row r="129" spans="1:6" ht="30" customHeight="1" x14ac:dyDescent="0.15">
      <c r="A129" s="19" t="s">
        <v>1502</v>
      </c>
      <c r="B129" s="35" t="s">
        <v>1331</v>
      </c>
      <c r="C129" s="12" t="s">
        <v>282</v>
      </c>
      <c r="D129" s="36" t="s">
        <v>352</v>
      </c>
      <c r="F129" s="1" t="str">
        <f>IF(LENB(D130)&gt;27,"・",IF(LENB(B130)&gt;68,"・",""))</f>
        <v/>
      </c>
    </row>
    <row r="130" spans="1:6" ht="30" customHeight="1" x14ac:dyDescent="0.15">
      <c r="A130" s="19" t="s">
        <v>1504</v>
      </c>
      <c r="B130" s="35" t="s">
        <v>1332</v>
      </c>
      <c r="C130" s="12" t="s">
        <v>282</v>
      </c>
      <c r="D130" s="36" t="s">
        <v>341</v>
      </c>
      <c r="F130" s="1" t="str">
        <f>IF(LENB(院外採用薬!D637)&gt;27,"・",IF(LENB(院外採用薬!B637)&gt;68,"・",""))</f>
        <v/>
      </c>
    </row>
    <row r="131" spans="1:6" ht="30" customHeight="1" x14ac:dyDescent="0.15">
      <c r="A131" s="66" t="s">
        <v>2736</v>
      </c>
      <c r="B131" s="35" t="s">
        <v>2737</v>
      </c>
      <c r="C131" s="12" t="s">
        <v>2726</v>
      </c>
      <c r="D131" s="36" t="s">
        <v>2738</v>
      </c>
    </row>
    <row r="132" spans="1:6" ht="30" customHeight="1" x14ac:dyDescent="0.15">
      <c r="A132" s="19" t="s">
        <v>60</v>
      </c>
      <c r="B132" s="35" t="s">
        <v>681</v>
      </c>
      <c r="C132" s="12" t="s">
        <v>59</v>
      </c>
      <c r="D132" s="36" t="s">
        <v>484</v>
      </c>
      <c r="F132" s="1" t="str">
        <f>IF(LENB(D133)&gt;27,"・",IF(LENB(B133)&gt;68,"・",""))</f>
        <v/>
      </c>
    </row>
    <row r="133" spans="1:6" ht="30" customHeight="1" x14ac:dyDescent="0.15">
      <c r="A133" s="19" t="s">
        <v>1507</v>
      </c>
      <c r="B133" s="35" t="s">
        <v>1333</v>
      </c>
      <c r="C133" s="12" t="s">
        <v>282</v>
      </c>
      <c r="D133" s="36" t="s">
        <v>326</v>
      </c>
      <c r="F133" s="1" t="e">
        <f>IF(LENB(#REF!)&gt;27,"・",IF(LENB(#REF!)&gt;68,"・",""))</f>
        <v>#REF!</v>
      </c>
    </row>
    <row r="134" spans="1:6" ht="30" customHeight="1" x14ac:dyDescent="0.15">
      <c r="A134" s="19" t="s">
        <v>1510</v>
      </c>
      <c r="B134" s="22" t="s">
        <v>36</v>
      </c>
      <c r="C134" s="12" t="s">
        <v>282</v>
      </c>
      <c r="D134" s="36" t="s">
        <v>1223</v>
      </c>
    </row>
    <row r="135" spans="1:6" ht="30" customHeight="1" x14ac:dyDescent="0.15">
      <c r="A135" s="19" t="s">
        <v>2868</v>
      </c>
      <c r="B135" s="23" t="s">
        <v>2869</v>
      </c>
      <c r="C135" s="12" t="s">
        <v>2853</v>
      </c>
      <c r="D135" s="36" t="s">
        <v>2870</v>
      </c>
    </row>
    <row r="136" spans="1:6" s="3" customFormat="1" ht="30" customHeight="1" x14ac:dyDescent="0.15">
      <c r="A136" s="19" t="s">
        <v>1334</v>
      </c>
      <c r="B136" s="35" t="s">
        <v>1335</v>
      </c>
      <c r="C136" s="12" t="s">
        <v>282</v>
      </c>
      <c r="D136" s="36" t="s">
        <v>341</v>
      </c>
      <c r="E136" s="1"/>
      <c r="F136" s="1" t="str">
        <f>IF(LENB(D137)&gt;27,"・",IF(LENB(B137)&gt;68,"・",""))</f>
        <v/>
      </c>
    </row>
    <row r="137" spans="1:6" ht="30" customHeight="1" x14ac:dyDescent="0.15">
      <c r="A137" s="16" t="s">
        <v>1511</v>
      </c>
      <c r="B137" s="43" t="s">
        <v>1512</v>
      </c>
      <c r="C137" s="16" t="s">
        <v>282</v>
      </c>
      <c r="D137" s="45" t="s">
        <v>434</v>
      </c>
      <c r="F137" s="1" t="str">
        <f>IF(LENB(D138)&gt;27,"・",IF(LENB(B138)&gt;68,"・",""))</f>
        <v/>
      </c>
    </row>
    <row r="138" spans="1:6" ht="30" customHeight="1" x14ac:dyDescent="0.15">
      <c r="A138" s="37" t="s">
        <v>1670</v>
      </c>
      <c r="B138" s="38" t="s">
        <v>1321</v>
      </c>
      <c r="C138" s="41" t="s">
        <v>393</v>
      </c>
      <c r="D138" s="36" t="s">
        <v>341</v>
      </c>
    </row>
    <row r="139" spans="1:6" ht="30" customHeight="1" x14ac:dyDescent="0.15">
      <c r="A139" s="54" t="s">
        <v>2357</v>
      </c>
      <c r="B139" s="55" t="s">
        <v>2385</v>
      </c>
      <c r="C139" s="12" t="s">
        <v>2362</v>
      </c>
      <c r="D139" s="57" t="s">
        <v>2384</v>
      </c>
      <c r="F139" s="1" t="str">
        <f>IF(LENB(D140)&gt;27,"・",IF(LENB(B140)&gt;68,"・",""))</f>
        <v/>
      </c>
    </row>
    <row r="140" spans="1:6" ht="30" customHeight="1" x14ac:dyDescent="0.15">
      <c r="A140" s="37" t="s">
        <v>1671</v>
      </c>
      <c r="B140" s="38" t="s">
        <v>1321</v>
      </c>
      <c r="C140" s="41" t="s">
        <v>393</v>
      </c>
      <c r="D140" s="36" t="s">
        <v>341</v>
      </c>
      <c r="F140" s="1" t="str">
        <f>IF(LENB(D141)&gt;27,"・",IF(LENB(B141)&gt;68,"・",""))</f>
        <v/>
      </c>
    </row>
    <row r="141" spans="1:6" ht="30" customHeight="1" x14ac:dyDescent="0.15">
      <c r="A141" s="37" t="s">
        <v>1672</v>
      </c>
      <c r="B141" s="38" t="s">
        <v>1294</v>
      </c>
      <c r="C141" s="41" t="s">
        <v>393</v>
      </c>
      <c r="D141" s="36" t="s">
        <v>1295</v>
      </c>
      <c r="F141" s="1" t="str">
        <f>IF(LENB(D142)&gt;27,"・",IF(LENB(B142)&gt;68,"・",""))</f>
        <v/>
      </c>
    </row>
    <row r="142" spans="1:6" ht="30" customHeight="1" x14ac:dyDescent="0.15">
      <c r="A142" s="19" t="s">
        <v>1513</v>
      </c>
      <c r="B142" s="35" t="s">
        <v>543</v>
      </c>
      <c r="C142" s="12" t="s">
        <v>282</v>
      </c>
      <c r="D142" s="36" t="s">
        <v>292</v>
      </c>
      <c r="F142" s="1" t="str">
        <f>IF(LENB(D143)&gt;27,"・",IF(LENB(B143)&gt;68,"・",""))</f>
        <v/>
      </c>
    </row>
    <row r="143" spans="1:6" ht="30" customHeight="1" x14ac:dyDescent="0.15">
      <c r="A143" s="19" t="s">
        <v>1514</v>
      </c>
      <c r="B143" s="35" t="s">
        <v>1134</v>
      </c>
      <c r="C143" s="12" t="s">
        <v>282</v>
      </c>
      <c r="D143" s="36" t="s">
        <v>582</v>
      </c>
    </row>
    <row r="144" spans="1:6" ht="30" customHeight="1" x14ac:dyDescent="0.15">
      <c r="A144" s="19" t="s">
        <v>1774</v>
      </c>
      <c r="B144" s="35" t="s">
        <v>1775</v>
      </c>
      <c r="C144" s="12" t="s">
        <v>1777</v>
      </c>
      <c r="D144" s="36" t="s">
        <v>1261</v>
      </c>
    </row>
    <row r="145" spans="1:6" ht="30" customHeight="1" x14ac:dyDescent="0.15">
      <c r="A145" s="19" t="s">
        <v>1776</v>
      </c>
      <c r="B145" s="35" t="s">
        <v>1775</v>
      </c>
      <c r="C145" s="12" t="s">
        <v>1777</v>
      </c>
      <c r="D145" s="36" t="s">
        <v>1259</v>
      </c>
      <c r="F145" s="1" t="str">
        <f t="shared" ref="F145:F152" si="6">IF(LENB(D146)&gt;27,"・",IF(LENB(B146)&gt;68,"・",""))</f>
        <v/>
      </c>
    </row>
    <row r="146" spans="1:6" ht="30" customHeight="1" x14ac:dyDescent="0.15">
      <c r="A146" s="19" t="s">
        <v>1336</v>
      </c>
      <c r="B146" s="35" t="s">
        <v>1271</v>
      </c>
      <c r="C146" s="12" t="s">
        <v>393</v>
      </c>
      <c r="D146" s="36" t="s">
        <v>1259</v>
      </c>
      <c r="F146" s="1" t="str">
        <f t="shared" si="6"/>
        <v>・</v>
      </c>
    </row>
    <row r="147" spans="1:6" ht="30" customHeight="1" x14ac:dyDescent="0.15">
      <c r="A147" s="19" t="s">
        <v>1518</v>
      </c>
      <c r="B147" s="35" t="s">
        <v>526</v>
      </c>
      <c r="C147" s="12" t="s">
        <v>282</v>
      </c>
      <c r="D147" s="36" t="s">
        <v>289</v>
      </c>
      <c r="F147" s="1" t="str">
        <f t="shared" si="6"/>
        <v>・</v>
      </c>
    </row>
    <row r="148" spans="1:6" ht="30" customHeight="1" x14ac:dyDescent="0.15">
      <c r="A148" s="19" t="s">
        <v>1519</v>
      </c>
      <c r="B148" s="35" t="s">
        <v>526</v>
      </c>
      <c r="C148" s="12" t="s">
        <v>282</v>
      </c>
      <c r="D148" s="36" t="s">
        <v>289</v>
      </c>
      <c r="F148" s="1" t="str">
        <f t="shared" si="6"/>
        <v>・</v>
      </c>
    </row>
    <row r="149" spans="1:6" ht="30" customHeight="1" x14ac:dyDescent="0.15">
      <c r="A149" s="19" t="s">
        <v>1520</v>
      </c>
      <c r="B149" s="118" t="s">
        <v>526</v>
      </c>
      <c r="C149" s="12" t="s">
        <v>282</v>
      </c>
      <c r="D149" s="36" t="s">
        <v>289</v>
      </c>
      <c r="F149" s="1" t="str">
        <f t="shared" si="6"/>
        <v>・</v>
      </c>
    </row>
    <row r="150" spans="1:6" ht="30" customHeight="1" x14ac:dyDescent="0.15">
      <c r="A150" s="19" t="s">
        <v>1521</v>
      </c>
      <c r="B150" s="46" t="s">
        <v>526</v>
      </c>
      <c r="C150" s="12" t="s">
        <v>282</v>
      </c>
      <c r="D150" s="36" t="s">
        <v>289</v>
      </c>
      <c r="F150" s="1" t="str">
        <f t="shared" si="6"/>
        <v/>
      </c>
    </row>
    <row r="151" spans="1:6" ht="30" customHeight="1" x14ac:dyDescent="0.15">
      <c r="A151" s="19" t="s">
        <v>1832</v>
      </c>
      <c r="B151" s="35" t="s">
        <v>1833</v>
      </c>
      <c r="C151" s="12" t="s">
        <v>1820</v>
      </c>
      <c r="D151" s="36" t="s">
        <v>1834</v>
      </c>
      <c r="F151" s="1" t="str">
        <f t="shared" si="6"/>
        <v/>
      </c>
    </row>
    <row r="152" spans="1:6" ht="30" customHeight="1" x14ac:dyDescent="0.15">
      <c r="A152" s="19" t="s">
        <v>1580</v>
      </c>
      <c r="B152" s="35" t="s">
        <v>1337</v>
      </c>
      <c r="C152" s="12" t="s">
        <v>282</v>
      </c>
      <c r="D152" s="36" t="s">
        <v>1576</v>
      </c>
      <c r="F152" s="1" t="str">
        <f t="shared" si="6"/>
        <v/>
      </c>
    </row>
    <row r="153" spans="1:6" ht="30" customHeight="1" x14ac:dyDescent="0.15">
      <c r="A153" s="16" t="s">
        <v>1579</v>
      </c>
      <c r="B153" s="43" t="s">
        <v>1524</v>
      </c>
      <c r="C153" s="16" t="s">
        <v>282</v>
      </c>
      <c r="D153" s="45" t="s">
        <v>1576</v>
      </c>
      <c r="E153" s="3" t="str">
        <f>IF(LENB(院外採用薬!D413)&gt;95,"・","")</f>
        <v/>
      </c>
    </row>
    <row r="154" spans="1:6" ht="30" customHeight="1" x14ac:dyDescent="0.15">
      <c r="A154" s="19" t="s">
        <v>242</v>
      </c>
      <c r="B154" s="12" t="s">
        <v>2247</v>
      </c>
      <c r="C154" s="12" t="s">
        <v>282</v>
      </c>
      <c r="D154" s="36"/>
      <c r="F154" s="1" t="e">
        <f>IF(LENB(新規と中止薬!#REF!)&gt;27,"・",IF(LENB(新規と中止薬!#REF!)&gt;68,"・",""))</f>
        <v>#REF!</v>
      </c>
    </row>
    <row r="155" spans="1:6" ht="30" customHeight="1" x14ac:dyDescent="0.15">
      <c r="A155" s="19" t="s">
        <v>1525</v>
      </c>
      <c r="B155" s="35" t="s">
        <v>1526</v>
      </c>
      <c r="C155" s="12" t="s">
        <v>282</v>
      </c>
      <c r="D155" s="36" t="s">
        <v>358</v>
      </c>
      <c r="F155" s="1" t="str">
        <f>IF(LENB(D156)&gt;27,"・",IF(LENB(B156)&gt;68,"・",""))</f>
        <v/>
      </c>
    </row>
    <row r="156" spans="1:6" ht="30" customHeight="1" x14ac:dyDescent="0.15">
      <c r="A156" s="37" t="s">
        <v>1621</v>
      </c>
      <c r="B156" s="38" t="s">
        <v>638</v>
      </c>
      <c r="C156" s="106" t="s">
        <v>362</v>
      </c>
      <c r="D156" s="36" t="s">
        <v>1622</v>
      </c>
      <c r="F156" s="1" t="str">
        <f>IF(LENB(D157)&gt;27,"・",IF(LENB(B157)&gt;68,"・",""))</f>
        <v/>
      </c>
    </row>
    <row r="157" spans="1:6" ht="30" customHeight="1" x14ac:dyDescent="0.15">
      <c r="A157" s="19" t="s">
        <v>1528</v>
      </c>
      <c r="B157" s="35" t="s">
        <v>454</v>
      </c>
      <c r="C157" s="12" t="s">
        <v>282</v>
      </c>
      <c r="D157" s="36" t="s">
        <v>434</v>
      </c>
      <c r="F157" s="1" t="str">
        <f>IF(LENB(D158)&gt;27,"・",IF(LENB(B158)&gt;68,"・",""))</f>
        <v>・</v>
      </c>
    </row>
    <row r="158" spans="1:6" ht="30" customHeight="1" x14ac:dyDescent="0.15">
      <c r="A158" s="19" t="s">
        <v>1529</v>
      </c>
      <c r="B158" s="35" t="s">
        <v>1340</v>
      </c>
      <c r="C158" s="12" t="s">
        <v>282</v>
      </c>
      <c r="D158" s="36" t="s">
        <v>289</v>
      </c>
      <c r="F158" s="1" t="str">
        <f>IF(LENB(D159)&gt;27,"・",IF(LENB(B159)&gt;68,"・",""))</f>
        <v/>
      </c>
    </row>
    <row r="159" spans="1:6" ht="30" customHeight="1" x14ac:dyDescent="0.15">
      <c r="A159" s="19" t="s">
        <v>2687</v>
      </c>
      <c r="B159" s="35" t="s">
        <v>2688</v>
      </c>
      <c r="C159" s="12" t="s">
        <v>2675</v>
      </c>
      <c r="D159" s="36" t="s">
        <v>2689</v>
      </c>
    </row>
    <row r="160" spans="1:6" ht="30" customHeight="1" x14ac:dyDescent="0.15">
      <c r="A160" s="19" t="s">
        <v>1531</v>
      </c>
      <c r="B160" s="35" t="s">
        <v>620</v>
      </c>
      <c r="C160" s="12" t="s">
        <v>282</v>
      </c>
      <c r="D160" s="36" t="s">
        <v>289</v>
      </c>
      <c r="F160" s="1" t="str">
        <f>IF(LENB(D161)&gt;27,"・",IF(LENB(B161)&gt;68,"・",""))</f>
        <v>・</v>
      </c>
    </row>
    <row r="161" spans="1:6" ht="30" customHeight="1" thickBot="1" x14ac:dyDescent="0.2">
      <c r="A161" s="24" t="s">
        <v>1341</v>
      </c>
      <c r="B161" s="50" t="s">
        <v>1273</v>
      </c>
      <c r="C161" s="25" t="s">
        <v>282</v>
      </c>
      <c r="D161" s="51" t="s">
        <v>289</v>
      </c>
      <c r="F161" s="1" t="str">
        <f>IF(LENB(D162)&gt;27,"・",IF(LENB(B162)&gt;68,"・",""))</f>
        <v/>
      </c>
    </row>
    <row r="162" spans="1:6" ht="30" customHeight="1" x14ac:dyDescent="0.15">
      <c r="A162" s="16" t="s">
        <v>1532</v>
      </c>
      <c r="B162" s="43" t="s">
        <v>1533</v>
      </c>
      <c r="C162" s="16" t="s">
        <v>282</v>
      </c>
      <c r="D162" s="45" t="s">
        <v>1223</v>
      </c>
      <c r="F162" s="1" t="e">
        <f>IF(LENB(新規と中止薬!#REF!)&gt;27,"・",IF(LENB(新規と中止薬!#REF!)&gt;68,"・",""))</f>
        <v>#REF!</v>
      </c>
    </row>
    <row r="163" spans="1:6" ht="30" customHeight="1" x14ac:dyDescent="0.15">
      <c r="A163" s="53" t="s">
        <v>1679</v>
      </c>
      <c r="B163" s="45" t="s">
        <v>1536</v>
      </c>
      <c r="C163" s="44" t="s">
        <v>282</v>
      </c>
      <c r="D163" s="45" t="s">
        <v>358</v>
      </c>
      <c r="F163" s="1" t="e">
        <f>IF(LENB(新規と中止薬!#REF!)&gt;27,"・",IF(LENB(新規と中止薬!#REF!)&gt;68,"・",""))</f>
        <v>#REF!</v>
      </c>
    </row>
    <row r="164" spans="1:6" ht="30" customHeight="1" x14ac:dyDescent="0.15">
      <c r="A164" s="16" t="s">
        <v>2895</v>
      </c>
      <c r="B164" s="16" t="s">
        <v>2893</v>
      </c>
      <c r="C164" s="16" t="s">
        <v>2853</v>
      </c>
      <c r="D164" s="45" t="s">
        <v>2894</v>
      </c>
    </row>
    <row r="165" spans="1:6" ht="30" customHeight="1" x14ac:dyDescent="0.15">
      <c r="A165" s="16" t="s">
        <v>2927</v>
      </c>
      <c r="B165" s="16" t="s">
        <v>2893</v>
      </c>
      <c r="C165" s="16" t="s">
        <v>1729</v>
      </c>
      <c r="D165" s="36" t="s">
        <v>2894</v>
      </c>
    </row>
    <row r="166" spans="1:6" ht="30" customHeight="1" x14ac:dyDescent="0.15">
      <c r="A166" s="16" t="s">
        <v>2892</v>
      </c>
      <c r="B166" s="16" t="s">
        <v>2893</v>
      </c>
      <c r="C166" s="16" t="s">
        <v>2853</v>
      </c>
      <c r="D166" s="45" t="s">
        <v>2894</v>
      </c>
    </row>
    <row r="167" spans="1:6" ht="30" customHeight="1" x14ac:dyDescent="0.15">
      <c r="A167" s="19" t="s">
        <v>1343</v>
      </c>
      <c r="B167" s="62" t="s">
        <v>1811</v>
      </c>
      <c r="C167" s="12" t="s">
        <v>282</v>
      </c>
      <c r="D167" s="36" t="s">
        <v>1223</v>
      </c>
      <c r="F167" s="1" t="str">
        <f>IF(LENB(D168)&gt;27,"・",IF(LENB(B168)&gt;68,"・",""))</f>
        <v/>
      </c>
    </row>
    <row r="168" spans="1:6" ht="21.95" customHeight="1" x14ac:dyDescent="0.15">
      <c r="A168" s="16" t="s">
        <v>1544</v>
      </c>
      <c r="B168" s="43" t="s">
        <v>1810</v>
      </c>
      <c r="C168" s="16" t="s">
        <v>282</v>
      </c>
      <c r="D168" s="45" t="s">
        <v>358</v>
      </c>
    </row>
    <row r="169" spans="1:6" ht="30" customHeight="1" x14ac:dyDescent="0.15">
      <c r="A169" s="16" t="s">
        <v>1539</v>
      </c>
      <c r="B169" s="95" t="s">
        <v>1542</v>
      </c>
      <c r="C169" s="12" t="s">
        <v>282</v>
      </c>
      <c r="D169" s="36" t="s">
        <v>358</v>
      </c>
      <c r="F169" s="1" t="str">
        <f>IF(LENB(D170)&gt;27,"・",IF(LENB(B170)&gt;68,"・",""))</f>
        <v/>
      </c>
    </row>
    <row r="170" spans="1:6" ht="30" customHeight="1" x14ac:dyDescent="0.15">
      <c r="A170" s="16" t="s">
        <v>1541</v>
      </c>
      <c r="B170" s="43" t="s">
        <v>1542</v>
      </c>
      <c r="C170" s="12" t="s">
        <v>282</v>
      </c>
      <c r="D170" s="36" t="s">
        <v>1223</v>
      </c>
    </row>
    <row r="171" spans="1:6" ht="30" customHeight="1" x14ac:dyDescent="0.15">
      <c r="A171" s="19" t="s">
        <v>2793</v>
      </c>
      <c r="B171" s="12" t="s">
        <v>2794</v>
      </c>
      <c r="C171" s="12" t="s">
        <v>282</v>
      </c>
      <c r="D171" s="36" t="s">
        <v>2795</v>
      </c>
      <c r="E171" s="3"/>
    </row>
    <row r="172" spans="1:6" ht="30" customHeight="1" x14ac:dyDescent="0.15">
      <c r="A172" s="4" t="s">
        <v>2470</v>
      </c>
      <c r="B172" s="31" t="s">
        <v>2471</v>
      </c>
      <c r="C172" s="12" t="s">
        <v>2473</v>
      </c>
      <c r="D172" s="57" t="s">
        <v>2474</v>
      </c>
      <c r="F172" s="1" t="str">
        <f>IF(LENB(D173)&gt;27,"・",IF(LENB(B173)&gt;68,"・",""))</f>
        <v/>
      </c>
    </row>
    <row r="173" spans="1:6" ht="30" customHeight="1" x14ac:dyDescent="0.15">
      <c r="A173" s="19" t="s">
        <v>1547</v>
      </c>
      <c r="B173" s="48" t="s">
        <v>1344</v>
      </c>
      <c r="C173" s="12" t="s">
        <v>282</v>
      </c>
      <c r="D173" s="36" t="s">
        <v>335</v>
      </c>
      <c r="F173" s="1" t="str">
        <f>IF(LENB(D174)&gt;27,"・",IF(LENB(B174)&gt;68,"・",""))</f>
        <v/>
      </c>
    </row>
    <row r="174" spans="1:6" ht="30" customHeight="1" x14ac:dyDescent="0.15">
      <c r="A174" s="19" t="s">
        <v>3089</v>
      </c>
      <c r="B174" s="97" t="s">
        <v>3090</v>
      </c>
      <c r="C174" s="12" t="s">
        <v>1729</v>
      </c>
      <c r="D174" s="36" t="s">
        <v>3091</v>
      </c>
    </row>
    <row r="175" spans="1:6" ht="30" customHeight="1" x14ac:dyDescent="0.15">
      <c r="A175" s="19" t="s">
        <v>64</v>
      </c>
      <c r="B175" s="62" t="s">
        <v>14</v>
      </c>
      <c r="C175" s="12" t="s">
        <v>4</v>
      </c>
      <c r="D175" s="36" t="s">
        <v>1576</v>
      </c>
    </row>
    <row r="176" spans="1:6" ht="30" customHeight="1" x14ac:dyDescent="0.15">
      <c r="A176" s="19" t="s">
        <v>3201</v>
      </c>
      <c r="B176" s="97" t="s">
        <v>3202</v>
      </c>
      <c r="C176" s="12" t="s">
        <v>1729</v>
      </c>
      <c r="D176" s="36" t="s">
        <v>3203</v>
      </c>
      <c r="E176" s="3"/>
    </row>
    <row r="177" spans="1:6" ht="30" customHeight="1" x14ac:dyDescent="0.15">
      <c r="A177" s="16" t="s">
        <v>2796</v>
      </c>
      <c r="B177" s="16" t="s">
        <v>2797</v>
      </c>
      <c r="C177" s="16" t="s">
        <v>282</v>
      </c>
      <c r="D177" s="45" t="s">
        <v>2798</v>
      </c>
      <c r="E177" s="3" t="str">
        <f>IF(LENB(D177)&gt;95,"・","")</f>
        <v/>
      </c>
    </row>
    <row r="178" spans="1:6" ht="30" customHeight="1" x14ac:dyDescent="0.15">
      <c r="A178" s="16" t="s">
        <v>1345</v>
      </c>
      <c r="B178" s="43" t="s">
        <v>1346</v>
      </c>
      <c r="C178" s="16" t="s">
        <v>282</v>
      </c>
      <c r="D178" s="45" t="s">
        <v>296</v>
      </c>
      <c r="F178" s="1" t="str">
        <f>IF(LENB(D179)&gt;27,"・",IF(LENB(B179)&gt;68,"・",""))</f>
        <v/>
      </c>
    </row>
    <row r="179" spans="1:6" ht="30" customHeight="1" x14ac:dyDescent="0.15">
      <c r="A179" s="4" t="s">
        <v>2601</v>
      </c>
      <c r="B179" s="31" t="s">
        <v>2602</v>
      </c>
      <c r="C179" s="16" t="s">
        <v>2594</v>
      </c>
      <c r="D179" s="32" t="s">
        <v>2603</v>
      </c>
    </row>
    <row r="180" spans="1:6" ht="30" customHeight="1" x14ac:dyDescent="0.15">
      <c r="A180" s="19" t="s">
        <v>1366</v>
      </c>
      <c r="B180" s="35" t="s">
        <v>1258</v>
      </c>
      <c r="C180" s="12" t="s">
        <v>393</v>
      </c>
      <c r="D180" s="36" t="s">
        <v>341</v>
      </c>
      <c r="F180" s="1" t="str">
        <f t="shared" ref="F180:F185" si="7">IF(LENB(D181)&gt;27,"・",IF(LENB(B181)&gt;68,"・",""))</f>
        <v/>
      </c>
    </row>
    <row r="181" spans="1:6" ht="30" customHeight="1" x14ac:dyDescent="0.15">
      <c r="A181" s="16" t="s">
        <v>1377</v>
      </c>
      <c r="B181" s="43" t="s">
        <v>1270</v>
      </c>
      <c r="C181" s="12" t="s">
        <v>282</v>
      </c>
      <c r="D181" s="45" t="s">
        <v>466</v>
      </c>
      <c r="F181" s="1" t="str">
        <f t="shared" si="7"/>
        <v/>
      </c>
    </row>
    <row r="182" spans="1:6" ht="30" customHeight="1" x14ac:dyDescent="0.15">
      <c r="A182" s="19" t="s">
        <v>1410</v>
      </c>
      <c r="B182" s="35" t="s">
        <v>1294</v>
      </c>
      <c r="C182" s="12" t="s">
        <v>282</v>
      </c>
      <c r="D182" s="36" t="s">
        <v>1295</v>
      </c>
      <c r="F182" s="1" t="str">
        <f t="shared" si="7"/>
        <v/>
      </c>
    </row>
    <row r="183" spans="1:6" ht="30" customHeight="1" x14ac:dyDescent="0.15">
      <c r="A183" s="16" t="s">
        <v>1432</v>
      </c>
      <c r="B183" s="43" t="s">
        <v>749</v>
      </c>
      <c r="C183" s="12" t="s">
        <v>393</v>
      </c>
      <c r="D183" s="45" t="s">
        <v>285</v>
      </c>
      <c r="F183" s="1" t="str">
        <f t="shared" si="7"/>
        <v/>
      </c>
    </row>
    <row r="184" spans="1:6" ht="30" customHeight="1" x14ac:dyDescent="0.15">
      <c r="A184" s="19" t="s">
        <v>1434</v>
      </c>
      <c r="B184" s="62" t="s">
        <v>1303</v>
      </c>
      <c r="C184" s="12" t="s">
        <v>282</v>
      </c>
      <c r="D184" s="36" t="s">
        <v>361</v>
      </c>
      <c r="F184" s="1" t="str">
        <f t="shared" si="7"/>
        <v/>
      </c>
    </row>
    <row r="185" spans="1:6" ht="30" customHeight="1" x14ac:dyDescent="0.15">
      <c r="A185" s="53" t="s">
        <v>1624</v>
      </c>
      <c r="B185" s="45" t="s">
        <v>1625</v>
      </c>
      <c r="C185" s="44" t="s">
        <v>282</v>
      </c>
      <c r="D185" s="45" t="s">
        <v>466</v>
      </c>
      <c r="F185" s="1" t="str">
        <f t="shared" si="7"/>
        <v/>
      </c>
    </row>
    <row r="186" spans="1:6" ht="30" customHeight="1" x14ac:dyDescent="0.15">
      <c r="A186" s="16" t="s">
        <v>3008</v>
      </c>
      <c r="B186" s="31" t="s">
        <v>3009</v>
      </c>
      <c r="C186" s="16" t="s">
        <v>1729</v>
      </c>
      <c r="D186" s="32" t="s">
        <v>3010</v>
      </c>
    </row>
    <row r="187" spans="1:6" ht="30" customHeight="1" x14ac:dyDescent="0.15">
      <c r="A187" s="16" t="s">
        <v>1480</v>
      </c>
      <c r="B187" s="43" t="s">
        <v>1319</v>
      </c>
      <c r="C187" s="16" t="s">
        <v>282</v>
      </c>
      <c r="D187" s="45" t="s">
        <v>466</v>
      </c>
      <c r="F187" s="1" t="str">
        <f>IF(LENB(D188)&gt;27,"・",IF(LENB(B188)&gt;68,"・",""))</f>
        <v/>
      </c>
    </row>
    <row r="188" spans="1:6" ht="30" customHeight="1" x14ac:dyDescent="0.15">
      <c r="A188" s="16" t="s">
        <v>1527</v>
      </c>
      <c r="B188" s="43"/>
      <c r="C188" s="16" t="s">
        <v>282</v>
      </c>
      <c r="D188" s="45" t="s">
        <v>466</v>
      </c>
      <c r="F188" s="1" t="str">
        <f>IF(LENB(D189)&gt;27,"・",IF(LENB(B189)&gt;68,"・",""))</f>
        <v/>
      </c>
    </row>
    <row r="189" spans="1:6" ht="30" customHeight="1" x14ac:dyDescent="0.15">
      <c r="A189" s="16" t="s">
        <v>1537</v>
      </c>
      <c r="B189" s="43" t="s">
        <v>1538</v>
      </c>
      <c r="C189" s="12" t="s">
        <v>282</v>
      </c>
      <c r="D189" s="45" t="s">
        <v>378</v>
      </c>
    </row>
  </sheetData>
  <autoFilter ref="A3:F164" xr:uid="{00000000-0009-0000-0000-000002000000}">
    <filterColumn colId="0">
      <customFilters>
        <customFilter operator="notEqual" val=" "/>
      </customFilters>
    </filterColumn>
    <sortState xmlns:xlrd2="http://schemas.microsoft.com/office/spreadsheetml/2017/richdata2" ref="A4:F192">
      <sortCondition ref="A3:A167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39"/>
  <sheetViews>
    <sheetView view="pageBreakPreview" zoomScale="85" zoomScaleNormal="85" zoomScaleSheetLayoutView="85" workbookViewId="0">
      <selection activeCell="H13" sqref="H13"/>
    </sheetView>
  </sheetViews>
  <sheetFormatPr defaultRowHeight="21.95" customHeight="1" x14ac:dyDescent="0.15"/>
  <cols>
    <col min="1" max="1" width="40.625" style="9" customWidth="1"/>
    <col min="2" max="2" width="62.875" style="48" bestFit="1" customWidth="1"/>
    <col min="3" max="3" width="10.625" style="9" customWidth="1"/>
    <col min="4" max="4" width="25.625" style="49" customWidth="1"/>
    <col min="5" max="16384" width="9" style="1"/>
  </cols>
  <sheetData>
    <row r="1" spans="1:6" ht="30" customHeight="1" x14ac:dyDescent="0.15">
      <c r="A1" s="148" t="s">
        <v>3254</v>
      </c>
      <c r="B1" s="149"/>
      <c r="C1" s="149"/>
      <c r="D1" s="150"/>
    </row>
    <row r="2" spans="1:6" ht="50.1" customHeight="1" x14ac:dyDescent="0.15">
      <c r="A2" s="163" t="s">
        <v>2578</v>
      </c>
      <c r="B2" s="164"/>
      <c r="C2" s="164"/>
      <c r="D2" s="165"/>
    </row>
    <row r="3" spans="1:6" ht="30" customHeight="1" x14ac:dyDescent="0.15">
      <c r="A3" s="17" t="s">
        <v>1256</v>
      </c>
      <c r="B3" s="18" t="s">
        <v>1255</v>
      </c>
      <c r="C3" s="14" t="s">
        <v>1254</v>
      </c>
      <c r="D3" s="11" t="s">
        <v>1874</v>
      </c>
    </row>
    <row r="4" spans="1:6" ht="30" customHeight="1" x14ac:dyDescent="0.15">
      <c r="A4" s="19" t="s">
        <v>2810</v>
      </c>
      <c r="B4" s="67" t="s">
        <v>2811</v>
      </c>
      <c r="C4" s="12" t="s">
        <v>282</v>
      </c>
      <c r="D4" s="36" t="s">
        <v>2812</v>
      </c>
      <c r="E4" s="3" t="str">
        <f>IF(LENB(D4)&gt;95,"・","")</f>
        <v/>
      </c>
    </row>
    <row r="5" spans="1:6" ht="30" customHeight="1" x14ac:dyDescent="0.15">
      <c r="A5" s="19" t="s">
        <v>48</v>
      </c>
      <c r="B5" s="35" t="s">
        <v>50</v>
      </c>
      <c r="C5" s="12" t="s">
        <v>42</v>
      </c>
      <c r="D5" s="36" t="s">
        <v>49</v>
      </c>
      <c r="F5" s="1" t="str">
        <f>IF(LENB(D5)&gt;27,"・",IF(LENB(B5)&gt;68,"・",""))</f>
        <v/>
      </c>
    </row>
    <row r="6" spans="1:6" ht="30" customHeight="1" x14ac:dyDescent="0.15">
      <c r="A6" s="54" t="s">
        <v>2347</v>
      </c>
      <c r="B6" s="55" t="s">
        <v>2375</v>
      </c>
      <c r="C6" s="12" t="s">
        <v>2360</v>
      </c>
      <c r="D6" s="68" t="s">
        <v>2376</v>
      </c>
    </row>
    <row r="7" spans="1:6" ht="30" customHeight="1" x14ac:dyDescent="0.15">
      <c r="A7" s="37" t="s">
        <v>1673</v>
      </c>
      <c r="B7" s="38" t="s">
        <v>1564</v>
      </c>
      <c r="C7" s="41" t="s">
        <v>393</v>
      </c>
      <c r="D7" s="36" t="s">
        <v>463</v>
      </c>
      <c r="F7" s="1" t="str">
        <f>IF(LENB(D7)&gt;27,"・",IF(LENB(B7)&gt;68,"・",""))</f>
        <v/>
      </c>
    </row>
    <row r="8" spans="1:6" ht="30" customHeight="1" x14ac:dyDescent="0.15">
      <c r="A8" s="19" t="s">
        <v>1347</v>
      </c>
      <c r="B8" s="35" t="s">
        <v>1550</v>
      </c>
      <c r="C8" s="12" t="s">
        <v>362</v>
      </c>
      <c r="D8" s="36" t="s">
        <v>368</v>
      </c>
      <c r="F8" s="1" t="str">
        <f>IF(LENB(D8)&gt;27,"・",IF(LENB(B8)&gt;68,"・",""))</f>
        <v/>
      </c>
    </row>
    <row r="9" spans="1:6" ht="30" customHeight="1" x14ac:dyDescent="0.15">
      <c r="A9" s="19" t="s">
        <v>1348</v>
      </c>
      <c r="B9" s="35" t="s">
        <v>1550</v>
      </c>
      <c r="C9" s="12" t="s">
        <v>362</v>
      </c>
      <c r="D9" s="36" t="s">
        <v>368</v>
      </c>
      <c r="F9" s="1" t="str">
        <f>IF(LENB(D9)&gt;27,"・",IF(LENB(B9)&gt;68,"・",""))</f>
        <v/>
      </c>
    </row>
    <row r="10" spans="1:6" ht="30" customHeight="1" x14ac:dyDescent="0.15">
      <c r="A10" s="19" t="s">
        <v>1551</v>
      </c>
      <c r="B10" s="35" t="s">
        <v>1349</v>
      </c>
      <c r="C10" s="12" t="s">
        <v>282</v>
      </c>
      <c r="D10" s="36" t="s">
        <v>371</v>
      </c>
      <c r="F10" s="1" t="str">
        <f>IF(LENB(D10)&gt;27,"・",IF(LENB(B10)&gt;68,"・",""))</f>
        <v/>
      </c>
    </row>
    <row r="11" spans="1:6" ht="30" customHeight="1" x14ac:dyDescent="0.15">
      <c r="A11" s="19" t="s">
        <v>1552</v>
      </c>
      <c r="B11" s="35" t="s">
        <v>1349</v>
      </c>
      <c r="C11" s="12" t="s">
        <v>282</v>
      </c>
      <c r="D11" s="36" t="s">
        <v>371</v>
      </c>
      <c r="F11" s="1" t="str">
        <f>IF(LENB(D11)&gt;27,"・",IF(LENB(B11)&gt;68,"・",""))</f>
        <v/>
      </c>
    </row>
    <row r="12" spans="1:6" ht="30" customHeight="1" x14ac:dyDescent="0.15">
      <c r="A12" s="19" t="s">
        <v>3134</v>
      </c>
      <c r="B12" s="87" t="s">
        <v>3136</v>
      </c>
      <c r="C12" s="12" t="s">
        <v>1798</v>
      </c>
      <c r="D12" s="36" t="s">
        <v>3137</v>
      </c>
    </row>
    <row r="13" spans="1:6" ht="30" customHeight="1" x14ac:dyDescent="0.15">
      <c r="A13" s="37" t="s">
        <v>1681</v>
      </c>
      <c r="B13" s="38" t="s">
        <v>1702</v>
      </c>
      <c r="C13" s="41" t="s">
        <v>282</v>
      </c>
      <c r="D13" s="36" t="s">
        <v>371</v>
      </c>
      <c r="F13" s="1" t="str">
        <f>IF(LENB(D13)&gt;27,"・",IF(LENB(B13)&gt;68,"・",""))</f>
        <v/>
      </c>
    </row>
    <row r="14" spans="1:6" ht="30" customHeight="1" x14ac:dyDescent="0.15">
      <c r="A14" s="16" t="s">
        <v>3074</v>
      </c>
      <c r="B14" s="87" t="s">
        <v>3075</v>
      </c>
      <c r="C14" s="12" t="s">
        <v>1798</v>
      </c>
      <c r="D14" s="36" t="s">
        <v>3076</v>
      </c>
    </row>
    <row r="15" spans="1:6" ht="30" customHeight="1" x14ac:dyDescent="0.15">
      <c r="A15" s="37" t="s">
        <v>1740</v>
      </c>
      <c r="B15" s="38" t="s">
        <v>1739</v>
      </c>
      <c r="C15" s="41" t="s">
        <v>282</v>
      </c>
      <c r="D15" s="36" t="s">
        <v>463</v>
      </c>
    </row>
    <row r="16" spans="1:6" ht="30" customHeight="1" x14ac:dyDescent="0.15">
      <c r="A16" s="37" t="s">
        <v>1626</v>
      </c>
      <c r="B16" s="38" t="s">
        <v>1627</v>
      </c>
      <c r="C16" s="41" t="s">
        <v>282</v>
      </c>
      <c r="D16" s="36" t="s">
        <v>463</v>
      </c>
      <c r="F16" s="1" t="str">
        <f>IF(LENB(D16)&gt;27,"・",IF(LENB(B16)&gt;68,"・",""))</f>
        <v/>
      </c>
    </row>
    <row r="17" spans="1:6" ht="30" customHeight="1" x14ac:dyDescent="0.15">
      <c r="A17" s="19" t="s">
        <v>1352</v>
      </c>
      <c r="B17" s="35" t="s">
        <v>1353</v>
      </c>
      <c r="C17" s="12" t="s">
        <v>282</v>
      </c>
      <c r="D17" s="36" t="s">
        <v>463</v>
      </c>
      <c r="F17" s="1" t="str">
        <f>IF(LENB(D17)&gt;27,"・",IF(LENB(B17)&gt;68,"・",""))</f>
        <v/>
      </c>
    </row>
    <row r="18" spans="1:6" ht="30" customHeight="1" x14ac:dyDescent="0.15">
      <c r="A18" s="66" t="s">
        <v>2324</v>
      </c>
      <c r="B18" s="35" t="s">
        <v>1353</v>
      </c>
      <c r="C18" s="12" t="s">
        <v>282</v>
      </c>
      <c r="D18" s="36" t="s">
        <v>463</v>
      </c>
    </row>
    <row r="19" spans="1:6" ht="30" customHeight="1" x14ac:dyDescent="0.15">
      <c r="A19" s="19" t="s">
        <v>1354</v>
      </c>
      <c r="B19" s="35" t="s">
        <v>1353</v>
      </c>
      <c r="C19" s="12" t="s">
        <v>282</v>
      </c>
      <c r="D19" s="36" t="s">
        <v>463</v>
      </c>
      <c r="F19" s="1" t="str">
        <f>IF(LENB(D19)&gt;27,"・",IF(LENB(B19)&gt;68,"・",""))</f>
        <v/>
      </c>
    </row>
    <row r="20" spans="1:6" ht="30" customHeight="1" x14ac:dyDescent="0.15">
      <c r="A20" s="19" t="s">
        <v>1560</v>
      </c>
      <c r="B20" s="35" t="s">
        <v>1355</v>
      </c>
      <c r="C20" s="12" t="s">
        <v>282</v>
      </c>
      <c r="D20" s="36" t="s">
        <v>463</v>
      </c>
      <c r="F20" s="1" t="str">
        <f>IF(LENB(D20)&gt;27,"・",IF(LENB(B20)&gt;68,"・",""))</f>
        <v/>
      </c>
    </row>
    <row r="21" spans="1:6" ht="30" customHeight="1" x14ac:dyDescent="0.15">
      <c r="A21" s="4" t="s">
        <v>2494</v>
      </c>
      <c r="B21" s="31" t="s">
        <v>2523</v>
      </c>
      <c r="C21" s="16" t="s">
        <v>2507</v>
      </c>
      <c r="D21" s="32" t="s">
        <v>2522</v>
      </c>
    </row>
    <row r="22" spans="1:6" ht="30" customHeight="1" x14ac:dyDescent="0.15">
      <c r="A22" s="19" t="s">
        <v>1894</v>
      </c>
      <c r="B22" s="38" t="s">
        <v>1895</v>
      </c>
      <c r="C22" s="12" t="s">
        <v>1863</v>
      </c>
      <c r="D22" s="36" t="s">
        <v>463</v>
      </c>
    </row>
    <row r="23" spans="1:6" ht="30" customHeight="1" x14ac:dyDescent="0.15">
      <c r="A23" s="4" t="s">
        <v>2345</v>
      </c>
      <c r="B23" s="31" t="s">
        <v>2359</v>
      </c>
      <c r="C23" s="16" t="s">
        <v>2360</v>
      </c>
      <c r="D23" s="32" t="s">
        <v>2361</v>
      </c>
    </row>
    <row r="24" spans="1:6" ht="30" customHeight="1" x14ac:dyDescent="0.15">
      <c r="A24" s="19" t="s">
        <v>1563</v>
      </c>
      <c r="B24" s="35" t="s">
        <v>1357</v>
      </c>
      <c r="C24" s="12" t="s">
        <v>282</v>
      </c>
      <c r="D24" s="36" t="s">
        <v>338</v>
      </c>
      <c r="F24" s="1" t="str">
        <f>IF(LENB(D24)&gt;27,"・",IF(LENB(B24)&gt;68,"・",""))</f>
        <v/>
      </c>
    </row>
    <row r="25" spans="1:6" ht="30" customHeight="1" x14ac:dyDescent="0.15">
      <c r="A25" s="19" t="s">
        <v>1360</v>
      </c>
      <c r="B25" s="35" t="s">
        <v>1359</v>
      </c>
      <c r="C25" s="12" t="s">
        <v>282</v>
      </c>
      <c r="D25" s="36" t="s">
        <v>463</v>
      </c>
      <c r="F25" s="1" t="str">
        <f>IF(LENB(D25)&gt;27,"・",IF(LENB(B25)&gt;68,"・",""))</f>
        <v/>
      </c>
    </row>
    <row r="26" spans="1:6" ht="30" customHeight="1" x14ac:dyDescent="0.15">
      <c r="A26" s="19" t="s">
        <v>1358</v>
      </c>
      <c r="B26" s="35" t="s">
        <v>1359</v>
      </c>
      <c r="C26" s="12" t="s">
        <v>282</v>
      </c>
      <c r="D26" s="36" t="s">
        <v>463</v>
      </c>
      <c r="F26" s="1" t="str">
        <f>IF(LENB(D26)&gt;27,"・",IF(LENB(B26)&gt;68,"・",""))</f>
        <v/>
      </c>
    </row>
    <row r="27" spans="1:6" ht="30" customHeight="1" x14ac:dyDescent="0.15">
      <c r="A27" s="19" t="s">
        <v>1780</v>
      </c>
      <c r="B27" s="35" t="s">
        <v>1781</v>
      </c>
      <c r="C27" s="12" t="s">
        <v>1782</v>
      </c>
      <c r="D27" s="36" t="s">
        <v>1783</v>
      </c>
    </row>
    <row r="28" spans="1:6" ht="30" customHeight="1" x14ac:dyDescent="0.15">
      <c r="A28" s="66" t="s">
        <v>2647</v>
      </c>
      <c r="B28" s="35" t="s">
        <v>2648</v>
      </c>
      <c r="C28" s="12" t="s">
        <v>1798</v>
      </c>
      <c r="D28" s="36" t="s">
        <v>2645</v>
      </c>
    </row>
    <row r="29" spans="1:6" ht="30" customHeight="1" x14ac:dyDescent="0.15">
      <c r="A29" s="19" t="s">
        <v>2649</v>
      </c>
      <c r="B29" s="35" t="s">
        <v>2648</v>
      </c>
      <c r="C29" s="12" t="s">
        <v>1798</v>
      </c>
      <c r="D29" s="36" t="s">
        <v>2645</v>
      </c>
    </row>
    <row r="30" spans="1:6" ht="30" customHeight="1" x14ac:dyDescent="0.15">
      <c r="A30" s="66" t="s">
        <v>2745</v>
      </c>
      <c r="B30" s="35" t="s">
        <v>2746</v>
      </c>
      <c r="C30" s="12" t="s">
        <v>2725</v>
      </c>
      <c r="D30" s="36" t="s">
        <v>2747</v>
      </c>
    </row>
    <row r="31" spans="1:6" ht="30" customHeight="1" x14ac:dyDescent="0.15">
      <c r="A31" s="16" t="s">
        <v>53</v>
      </c>
      <c r="B31" s="43" t="s">
        <v>56</v>
      </c>
      <c r="C31" s="16" t="s">
        <v>1566</v>
      </c>
      <c r="D31" s="45" t="s">
        <v>55</v>
      </c>
      <c r="F31" s="1" t="str">
        <f>IF(LENB(D31)&gt;27,"・",IF(LENB(B31)&gt;68,"・",""))</f>
        <v/>
      </c>
    </row>
    <row r="32" spans="1:6" ht="30" customHeight="1" x14ac:dyDescent="0.15">
      <c r="A32" s="19" t="s">
        <v>1787</v>
      </c>
      <c r="B32" s="35" t="s">
        <v>1788</v>
      </c>
      <c r="C32" s="12" t="s">
        <v>1782</v>
      </c>
      <c r="D32" s="36" t="s">
        <v>1783</v>
      </c>
    </row>
    <row r="33" spans="1:6" ht="30" customHeight="1" x14ac:dyDescent="0.15">
      <c r="A33" s="16" t="s">
        <v>1362</v>
      </c>
      <c r="B33" s="43" t="s">
        <v>1750</v>
      </c>
      <c r="C33" s="16" t="s">
        <v>282</v>
      </c>
      <c r="D33" s="45" t="s">
        <v>1751</v>
      </c>
      <c r="F33" s="1" t="str">
        <f t="shared" ref="F33:F39" si="0">IF(LENB(D33)&gt;27,"・",IF(LENB(B33)&gt;68,"・",""))</f>
        <v/>
      </c>
    </row>
    <row r="34" spans="1:6" ht="30" customHeight="1" x14ac:dyDescent="0.15">
      <c r="A34" s="16" t="s">
        <v>1557</v>
      </c>
      <c r="B34" s="43" t="s">
        <v>1350</v>
      </c>
      <c r="C34" s="16" t="s">
        <v>282</v>
      </c>
      <c r="D34" s="36" t="s">
        <v>402</v>
      </c>
      <c r="F34" s="1" t="str">
        <f t="shared" si="0"/>
        <v/>
      </c>
    </row>
    <row r="35" spans="1:6" ht="30" customHeight="1" x14ac:dyDescent="0.15">
      <c r="A35" s="16" t="s">
        <v>1554</v>
      </c>
      <c r="B35" s="43" t="s">
        <v>1350</v>
      </c>
      <c r="C35" s="16" t="s">
        <v>282</v>
      </c>
      <c r="D35" s="36" t="s">
        <v>402</v>
      </c>
      <c r="F35" s="1" t="str">
        <f t="shared" si="0"/>
        <v/>
      </c>
    </row>
    <row r="36" spans="1:6" ht="30" customHeight="1" x14ac:dyDescent="0.15">
      <c r="A36" s="16" t="s">
        <v>1555</v>
      </c>
      <c r="B36" s="43" t="s">
        <v>1350</v>
      </c>
      <c r="C36" s="12" t="s">
        <v>282</v>
      </c>
      <c r="D36" s="36" t="s">
        <v>402</v>
      </c>
      <c r="F36" s="1" t="str">
        <f t="shared" si="0"/>
        <v/>
      </c>
    </row>
    <row r="37" spans="1:6" ht="30" customHeight="1" x14ac:dyDescent="0.15">
      <c r="A37" s="19" t="s">
        <v>1556</v>
      </c>
      <c r="B37" s="48" t="s">
        <v>1350</v>
      </c>
      <c r="C37" s="12" t="s">
        <v>282</v>
      </c>
      <c r="D37" s="36" t="s">
        <v>402</v>
      </c>
      <c r="F37" s="1" t="str">
        <f t="shared" si="0"/>
        <v/>
      </c>
    </row>
    <row r="38" spans="1:6" ht="30" customHeight="1" x14ac:dyDescent="0.15">
      <c r="A38" s="16" t="s">
        <v>1558</v>
      </c>
      <c r="B38" s="43" t="s">
        <v>1351</v>
      </c>
      <c r="C38" s="12" t="s">
        <v>282</v>
      </c>
      <c r="D38" s="45" t="s">
        <v>402</v>
      </c>
      <c r="F38" s="1" t="str">
        <f t="shared" si="0"/>
        <v/>
      </c>
    </row>
    <row r="39" spans="1:6" ht="21.95" customHeight="1" x14ac:dyDescent="0.15">
      <c r="A39" s="16" t="s">
        <v>1559</v>
      </c>
      <c r="B39" s="43" t="s">
        <v>1351</v>
      </c>
      <c r="C39" s="12" t="s">
        <v>282</v>
      </c>
      <c r="D39" s="45" t="s">
        <v>402</v>
      </c>
      <c r="F39" s="1" t="str">
        <f t="shared" si="0"/>
        <v/>
      </c>
    </row>
  </sheetData>
  <autoFilter ref="A3:F28" xr:uid="{00000000-0009-0000-0000-000003000000}">
    <sortState xmlns:xlrd2="http://schemas.microsoft.com/office/spreadsheetml/2017/richdata2" ref="A4:F39">
      <sortCondition ref="A3:A28"/>
    </sortState>
  </autoFilter>
  <mergeCells count="2">
    <mergeCell ref="A1:D1"/>
    <mergeCell ref="A2:D2"/>
  </mergeCells>
  <phoneticPr fontId="2"/>
  <printOptions horizontalCentered="1"/>
  <pageMargins left="0.39370078740157483" right="0.39370078740157483" top="0.39370078740157483" bottom="0.59055118110236227" header="0.19685039370078741" footer="0.39370078740157483"/>
  <pageSetup paperSize="9" scale="69" orientation="portrait" r:id="rId1"/>
  <headerFooter>
    <oddFooter>&amp;R&amp;16&amp;P / &amp;Nページ</oddFooter>
  </headerFooter>
  <colBreaks count="1" manualBreakCount="1">
    <brk id="4" max="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637"/>
  <sheetViews>
    <sheetView view="pageBreakPreview" zoomScale="85" zoomScaleNormal="85" zoomScaleSheetLayoutView="85" workbookViewId="0">
      <selection activeCell="B639" sqref="B639"/>
    </sheetView>
  </sheetViews>
  <sheetFormatPr defaultRowHeight="21.95" customHeight="1" x14ac:dyDescent="0.15"/>
  <cols>
    <col min="1" max="2" width="40.625" style="9" customWidth="1"/>
    <col min="3" max="3" width="10.625" style="9" customWidth="1"/>
    <col min="4" max="4" width="25.625" style="49" customWidth="1"/>
    <col min="5" max="16384" width="9" style="1"/>
  </cols>
  <sheetData>
    <row r="1" spans="1:7" ht="30" customHeight="1" x14ac:dyDescent="0.15">
      <c r="A1" s="148" t="s">
        <v>3253</v>
      </c>
      <c r="B1" s="166"/>
      <c r="C1" s="149"/>
      <c r="D1" s="150"/>
    </row>
    <row r="2" spans="1:7" ht="50.1" customHeight="1" x14ac:dyDescent="0.15">
      <c r="A2" s="163" t="s">
        <v>1818</v>
      </c>
      <c r="B2" s="167"/>
      <c r="C2" s="164"/>
      <c r="D2" s="165"/>
    </row>
    <row r="3" spans="1:7" ht="30" customHeight="1" x14ac:dyDescent="0.15">
      <c r="A3" s="17" t="s">
        <v>1256</v>
      </c>
      <c r="B3" s="28" t="s">
        <v>1926</v>
      </c>
      <c r="C3" s="14" t="s">
        <v>1254</v>
      </c>
      <c r="D3" s="11" t="s">
        <v>1874</v>
      </c>
    </row>
    <row r="4" spans="1:7" ht="30" customHeight="1" x14ac:dyDescent="0.15">
      <c r="A4" s="16" t="s">
        <v>1143</v>
      </c>
      <c r="B4" s="16" t="s">
        <v>1946</v>
      </c>
      <c r="C4" s="16" t="s">
        <v>282</v>
      </c>
      <c r="D4" s="45" t="s">
        <v>316</v>
      </c>
    </row>
    <row r="5" spans="1:7" ht="30" customHeight="1" x14ac:dyDescent="0.15">
      <c r="A5" s="16" t="s">
        <v>1110</v>
      </c>
      <c r="B5" s="9" t="s">
        <v>1948</v>
      </c>
      <c r="C5" s="16" t="s">
        <v>282</v>
      </c>
      <c r="D5" s="45" t="s">
        <v>441</v>
      </c>
    </row>
    <row r="6" spans="1:7" ht="30" customHeight="1" x14ac:dyDescent="0.15">
      <c r="A6" s="19" t="s">
        <v>1109</v>
      </c>
      <c r="B6" s="16" t="s">
        <v>1948</v>
      </c>
      <c r="C6" s="16" t="s">
        <v>393</v>
      </c>
      <c r="D6" s="45" t="s">
        <v>441</v>
      </c>
    </row>
    <row r="7" spans="1:7" ht="60" customHeight="1" x14ac:dyDescent="0.15">
      <c r="A7" s="19" t="s">
        <v>99</v>
      </c>
      <c r="B7" s="58" t="s">
        <v>2186</v>
      </c>
      <c r="C7" s="16" t="s">
        <v>393</v>
      </c>
      <c r="D7" s="45" t="s">
        <v>289</v>
      </c>
    </row>
    <row r="8" spans="1:7" ht="30" customHeight="1" x14ac:dyDescent="0.15">
      <c r="A8" s="19" t="s">
        <v>100</v>
      </c>
      <c r="B8" s="61" t="s">
        <v>2391</v>
      </c>
      <c r="C8" s="12" t="s">
        <v>282</v>
      </c>
      <c r="D8" s="36" t="s">
        <v>289</v>
      </c>
      <c r="E8" s="3" t="str">
        <f>IF(LENB(D8)&gt;95,"・","")</f>
        <v/>
      </c>
    </row>
    <row r="9" spans="1:7" ht="30" customHeight="1" x14ac:dyDescent="0.15">
      <c r="A9" s="19" t="s">
        <v>1253</v>
      </c>
      <c r="B9" s="23" t="s">
        <v>1949</v>
      </c>
      <c r="C9" s="12" t="s">
        <v>282</v>
      </c>
      <c r="D9" s="36" t="s">
        <v>327</v>
      </c>
      <c r="G9" s="1" t="e">
        <f>IF(LENB(D9)&gt;27,"・",IF(LENB(#REF!)&gt;68,"・",""))</f>
        <v>#REF!</v>
      </c>
    </row>
    <row r="10" spans="1:7" ht="30" customHeight="1" x14ac:dyDescent="0.15">
      <c r="A10" s="19" t="s">
        <v>1252</v>
      </c>
      <c r="B10" s="23" t="s">
        <v>1949</v>
      </c>
      <c r="C10" s="12" t="s">
        <v>282</v>
      </c>
      <c r="D10" s="36" t="s">
        <v>327</v>
      </c>
      <c r="E10" s="3" t="str">
        <f>IF(LENB(D10)&gt;95,"・","")</f>
        <v/>
      </c>
    </row>
    <row r="11" spans="1:7" ht="30" customHeight="1" x14ac:dyDescent="0.15">
      <c r="A11" s="19" t="s">
        <v>1250</v>
      </c>
      <c r="B11" s="62" t="s">
        <v>1249</v>
      </c>
      <c r="C11" s="12" t="s">
        <v>282</v>
      </c>
      <c r="D11" s="36" t="s">
        <v>49</v>
      </c>
      <c r="E11" s="3" t="str">
        <f>IF(LENB(D11)&gt;95,"・","")</f>
        <v/>
      </c>
    </row>
    <row r="12" spans="1:7" ht="30" customHeight="1" x14ac:dyDescent="0.15">
      <c r="A12" s="19" t="s">
        <v>1246</v>
      </c>
      <c r="B12" s="23" t="s">
        <v>1950</v>
      </c>
      <c r="C12" s="12" t="s">
        <v>282</v>
      </c>
      <c r="D12" s="36" t="s">
        <v>394</v>
      </c>
      <c r="E12" s="3" t="str">
        <f>IF(LENB(D12)&gt;95,"・","")</f>
        <v/>
      </c>
    </row>
    <row r="13" spans="1:7" ht="30" customHeight="1" x14ac:dyDescent="0.15">
      <c r="A13" s="54" t="s">
        <v>2274</v>
      </c>
      <c r="B13" s="62" t="s">
        <v>2291</v>
      </c>
      <c r="C13" s="12" t="s">
        <v>282</v>
      </c>
      <c r="D13" s="63" t="s">
        <v>2289</v>
      </c>
      <c r="E13" s="3"/>
    </row>
    <row r="14" spans="1:7" ht="30" customHeight="1" x14ac:dyDescent="0.15">
      <c r="A14" s="54" t="s">
        <v>2275</v>
      </c>
      <c r="B14" s="62" t="s">
        <v>2293</v>
      </c>
      <c r="C14" s="12" t="s">
        <v>282</v>
      </c>
      <c r="D14" s="63" t="s">
        <v>2289</v>
      </c>
      <c r="E14" s="3"/>
    </row>
    <row r="15" spans="1:7" ht="30" customHeight="1" x14ac:dyDescent="0.15">
      <c r="A15" s="4" t="s">
        <v>2785</v>
      </c>
      <c r="B15" s="84" t="s">
        <v>2786</v>
      </c>
      <c r="C15" s="12" t="s">
        <v>1798</v>
      </c>
      <c r="D15" s="45" t="s">
        <v>2787</v>
      </c>
      <c r="E15" s="6"/>
    </row>
    <row r="16" spans="1:7" ht="30" customHeight="1" x14ac:dyDescent="0.15">
      <c r="A16" s="19" t="s">
        <v>101</v>
      </c>
      <c r="B16" s="23" t="s">
        <v>1951</v>
      </c>
      <c r="C16" s="12" t="s">
        <v>282</v>
      </c>
      <c r="D16" s="36" t="s">
        <v>388</v>
      </c>
      <c r="G16" s="1" t="e">
        <f>IF(LENB(D16)&gt;27,"・",IF(LENB(#REF!)&gt;68,"・",""))</f>
        <v>#REF!</v>
      </c>
    </row>
    <row r="17" spans="1:7" ht="30" customHeight="1" x14ac:dyDescent="0.15">
      <c r="A17" s="19" t="s">
        <v>3057</v>
      </c>
      <c r="B17" s="60" t="s">
        <v>3058</v>
      </c>
      <c r="C17" s="12" t="s">
        <v>3040</v>
      </c>
      <c r="D17" s="36" t="s">
        <v>3059</v>
      </c>
      <c r="E17" s="3"/>
    </row>
    <row r="18" spans="1:7" ht="30" customHeight="1" x14ac:dyDescent="0.15">
      <c r="A18" s="19" t="s">
        <v>1367</v>
      </c>
      <c r="B18" s="23" t="s">
        <v>2187</v>
      </c>
      <c r="C18" s="12" t="s">
        <v>282</v>
      </c>
      <c r="D18" s="36" t="s">
        <v>341</v>
      </c>
      <c r="E18" s="3" t="str">
        <f>IF(LENB(D18)&gt;95,"・","")</f>
        <v/>
      </c>
    </row>
    <row r="19" spans="1:7" ht="30" customHeight="1" x14ac:dyDescent="0.15">
      <c r="A19" s="19" t="s">
        <v>102</v>
      </c>
      <c r="B19" s="23" t="s">
        <v>2187</v>
      </c>
      <c r="C19" s="12" t="s">
        <v>282</v>
      </c>
      <c r="D19" s="36" t="s">
        <v>341</v>
      </c>
      <c r="E19" s="3" t="str">
        <f>IF(LENB(D19)&gt;95,"・","")</f>
        <v/>
      </c>
    </row>
    <row r="20" spans="1:7" ht="30" customHeight="1" x14ac:dyDescent="0.15">
      <c r="A20" s="19" t="s">
        <v>1368</v>
      </c>
      <c r="B20" s="23" t="s">
        <v>2188</v>
      </c>
      <c r="C20" s="12" t="s">
        <v>282</v>
      </c>
      <c r="D20" s="36" t="s">
        <v>341</v>
      </c>
      <c r="E20" s="3" t="str">
        <f>IF(LENB(D20)&gt;95,"・","")</f>
        <v/>
      </c>
    </row>
    <row r="21" spans="1:7" ht="30" customHeight="1" x14ac:dyDescent="0.15">
      <c r="A21" s="19" t="s">
        <v>1795</v>
      </c>
      <c r="B21" s="23" t="s">
        <v>1952</v>
      </c>
      <c r="C21" s="12" t="s">
        <v>282</v>
      </c>
      <c r="D21" s="36" t="s">
        <v>1796</v>
      </c>
      <c r="G21" s="1" t="str">
        <f>IF(LENB(D21)&gt;27,"・",IF(LENB(C21)&gt;68,"・",""))</f>
        <v/>
      </c>
    </row>
    <row r="22" spans="1:7" ht="30" customHeight="1" x14ac:dyDescent="0.15">
      <c r="A22" s="54" t="s">
        <v>2716</v>
      </c>
      <c r="B22" s="62" t="s">
        <v>2717</v>
      </c>
      <c r="C22" s="12" t="s">
        <v>2718</v>
      </c>
      <c r="D22" s="36" t="s">
        <v>2719</v>
      </c>
      <c r="G22" s="1" t="str">
        <f>IF(LENB(D22)&gt;27,"・",IF(LENB(#REF!)&gt;68,"・",""))</f>
        <v>・</v>
      </c>
    </row>
    <row r="23" spans="1:7" ht="30" customHeight="1" x14ac:dyDescent="0.15">
      <c r="A23" s="54" t="s">
        <v>2502</v>
      </c>
      <c r="B23" s="59" t="s">
        <v>2537</v>
      </c>
      <c r="C23" s="12" t="s">
        <v>2507</v>
      </c>
      <c r="D23" s="57" t="s">
        <v>2536</v>
      </c>
      <c r="G23" s="1" t="e">
        <f>IF(LENB(D23)&gt;27,"・",IF(LENB(#REF!)&gt;68,"・",""))</f>
        <v>#REF!</v>
      </c>
    </row>
    <row r="24" spans="1:7" ht="30" customHeight="1" x14ac:dyDescent="0.15">
      <c r="A24" s="19" t="s">
        <v>103</v>
      </c>
      <c r="B24" s="23" t="s">
        <v>2189</v>
      </c>
      <c r="C24" s="12" t="s">
        <v>282</v>
      </c>
      <c r="D24" s="36" t="s">
        <v>408</v>
      </c>
      <c r="E24" s="3" t="str">
        <f>IF(LENB(D24)&gt;95,"・","")</f>
        <v/>
      </c>
    </row>
    <row r="25" spans="1:7" ht="30" customHeight="1" x14ac:dyDescent="0.15">
      <c r="A25" s="19" t="s">
        <v>104</v>
      </c>
      <c r="B25" s="23" t="s">
        <v>2190</v>
      </c>
      <c r="C25" s="12" t="s">
        <v>282</v>
      </c>
      <c r="D25" s="36" t="s">
        <v>408</v>
      </c>
      <c r="E25" s="3" t="str">
        <f>IF(LENB(D25)&gt;95,"・","")</f>
        <v/>
      </c>
    </row>
    <row r="26" spans="1:7" ht="30" customHeight="1" x14ac:dyDescent="0.15">
      <c r="A26" s="19" t="s">
        <v>1228</v>
      </c>
      <c r="B26" s="23" t="s">
        <v>1953</v>
      </c>
      <c r="C26" s="12" t="s">
        <v>282</v>
      </c>
      <c r="D26" s="36" t="s">
        <v>365</v>
      </c>
      <c r="E26" s="3" t="str">
        <f>IF(LENB(D26)&gt;95,"・","")</f>
        <v/>
      </c>
    </row>
    <row r="27" spans="1:7" ht="30" customHeight="1" x14ac:dyDescent="0.15">
      <c r="A27" s="19" t="s">
        <v>1230</v>
      </c>
      <c r="B27" s="12" t="s">
        <v>1953</v>
      </c>
      <c r="C27" s="12" t="s">
        <v>282</v>
      </c>
      <c r="D27" s="36" t="s">
        <v>365</v>
      </c>
      <c r="F27" s="1" t="str">
        <f>IF(LENB(D27)&gt;27,"・",IF(LENB(B27)&gt;68,"・",""))</f>
        <v/>
      </c>
    </row>
    <row r="28" spans="1:7" ht="30" customHeight="1" x14ac:dyDescent="0.15">
      <c r="A28" s="19" t="s">
        <v>105</v>
      </c>
      <c r="B28" s="23" t="s">
        <v>1954</v>
      </c>
      <c r="C28" s="12" t="s">
        <v>282</v>
      </c>
      <c r="D28" s="36" t="s">
        <v>394</v>
      </c>
      <c r="E28" s="3" t="str">
        <f t="shared" ref="E28:E41" si="0">IF(LENB(D28)&gt;95,"・","")</f>
        <v/>
      </c>
    </row>
    <row r="29" spans="1:7" ht="30" customHeight="1" x14ac:dyDescent="0.15">
      <c r="A29" s="37" t="s">
        <v>1685</v>
      </c>
      <c r="B29" s="52" t="s">
        <v>1955</v>
      </c>
      <c r="C29" s="41" t="s">
        <v>282</v>
      </c>
      <c r="D29" s="36" t="s">
        <v>327</v>
      </c>
      <c r="E29" s="3" t="str">
        <f t="shared" si="0"/>
        <v/>
      </c>
    </row>
    <row r="30" spans="1:7" ht="30" customHeight="1" x14ac:dyDescent="0.15">
      <c r="A30" s="19" t="s">
        <v>106</v>
      </c>
      <c r="B30" s="23" t="s">
        <v>1955</v>
      </c>
      <c r="C30" s="12" t="s">
        <v>282</v>
      </c>
      <c r="D30" s="36" t="s">
        <v>327</v>
      </c>
      <c r="E30" s="3" t="str">
        <f t="shared" si="0"/>
        <v/>
      </c>
    </row>
    <row r="31" spans="1:7" ht="30" customHeight="1" x14ac:dyDescent="0.15">
      <c r="A31" s="19" t="s">
        <v>107</v>
      </c>
      <c r="B31" s="23" t="s">
        <v>1956</v>
      </c>
      <c r="C31" s="12" t="s">
        <v>282</v>
      </c>
      <c r="D31" s="36" t="s">
        <v>335</v>
      </c>
      <c r="E31" s="3" t="str">
        <f t="shared" si="0"/>
        <v/>
      </c>
    </row>
    <row r="32" spans="1:7" ht="30" customHeight="1" x14ac:dyDescent="0.15">
      <c r="A32" s="19" t="s">
        <v>1215</v>
      </c>
      <c r="B32" s="23" t="s">
        <v>1957</v>
      </c>
      <c r="C32" s="12" t="s">
        <v>282</v>
      </c>
      <c r="D32" s="36" t="s">
        <v>327</v>
      </c>
      <c r="E32" s="3" t="str">
        <f t="shared" si="0"/>
        <v/>
      </c>
    </row>
    <row r="33" spans="1:7" ht="30" customHeight="1" x14ac:dyDescent="0.15">
      <c r="A33" s="19" t="s">
        <v>1262</v>
      </c>
      <c r="B33" s="62" t="s">
        <v>1263</v>
      </c>
      <c r="C33" s="12" t="s">
        <v>282</v>
      </c>
      <c r="D33" s="36" t="s">
        <v>1264</v>
      </c>
      <c r="E33" s="3" t="str">
        <f t="shared" si="0"/>
        <v/>
      </c>
    </row>
    <row r="34" spans="1:7" ht="30" customHeight="1" x14ac:dyDescent="0.15">
      <c r="A34" s="19" t="s">
        <v>3171</v>
      </c>
      <c r="B34" s="97" t="s">
        <v>3172</v>
      </c>
      <c r="C34" s="12" t="s">
        <v>1798</v>
      </c>
      <c r="D34" s="36" t="s">
        <v>3173</v>
      </c>
      <c r="E34" s="3" t="str">
        <f t="shared" si="0"/>
        <v/>
      </c>
    </row>
    <row r="35" spans="1:7" ht="30" customHeight="1" x14ac:dyDescent="0.15">
      <c r="A35" s="19" t="s">
        <v>108</v>
      </c>
      <c r="B35" s="23" t="s">
        <v>1958</v>
      </c>
      <c r="C35" s="12" t="s">
        <v>282</v>
      </c>
      <c r="D35" s="36" t="s">
        <v>772</v>
      </c>
      <c r="E35" s="3" t="str">
        <f t="shared" si="0"/>
        <v/>
      </c>
    </row>
    <row r="36" spans="1:7" ht="30" customHeight="1" x14ac:dyDescent="0.15">
      <c r="A36" s="19" t="s">
        <v>1211</v>
      </c>
      <c r="B36" s="23" t="s">
        <v>1958</v>
      </c>
      <c r="C36" s="12" t="s">
        <v>282</v>
      </c>
      <c r="D36" s="36" t="s">
        <v>772</v>
      </c>
      <c r="E36" s="3" t="str">
        <f t="shared" si="0"/>
        <v/>
      </c>
    </row>
    <row r="37" spans="1:7" ht="30" customHeight="1" x14ac:dyDescent="0.15">
      <c r="A37" s="19" t="s">
        <v>1804</v>
      </c>
      <c r="B37" s="62" t="s">
        <v>1805</v>
      </c>
      <c r="C37" s="12" t="s">
        <v>1806</v>
      </c>
      <c r="D37" s="36" t="s">
        <v>1807</v>
      </c>
      <c r="E37" s="3" t="str">
        <f t="shared" si="0"/>
        <v/>
      </c>
    </row>
    <row r="38" spans="1:7" ht="30" customHeight="1" x14ac:dyDescent="0.15">
      <c r="A38" s="19" t="s">
        <v>1693</v>
      </c>
      <c r="B38" s="23" t="s">
        <v>1959</v>
      </c>
      <c r="C38" s="41" t="s">
        <v>282</v>
      </c>
      <c r="D38" s="36" t="s">
        <v>327</v>
      </c>
      <c r="E38" s="3" t="str">
        <f t="shared" si="0"/>
        <v/>
      </c>
    </row>
    <row r="39" spans="1:7" ht="30" customHeight="1" x14ac:dyDescent="0.15">
      <c r="A39" s="19" t="s">
        <v>1206</v>
      </c>
      <c r="B39" s="23" t="s">
        <v>1960</v>
      </c>
      <c r="C39" s="12" t="s">
        <v>282</v>
      </c>
      <c r="D39" s="36" t="s">
        <v>327</v>
      </c>
      <c r="E39" s="3" t="str">
        <f t="shared" si="0"/>
        <v/>
      </c>
    </row>
    <row r="40" spans="1:7" ht="30" customHeight="1" x14ac:dyDescent="0.15">
      <c r="A40" s="19" t="s">
        <v>3246</v>
      </c>
      <c r="B40" s="97" t="s">
        <v>3247</v>
      </c>
      <c r="C40" s="12" t="s">
        <v>3232</v>
      </c>
      <c r="D40" s="36" t="s">
        <v>3248</v>
      </c>
      <c r="E40" s="3" t="str">
        <f t="shared" si="0"/>
        <v/>
      </c>
    </row>
    <row r="41" spans="1:7" ht="30" customHeight="1" x14ac:dyDescent="0.15">
      <c r="A41" s="54" t="s">
        <v>3174</v>
      </c>
      <c r="B41" s="97" t="s">
        <v>3142</v>
      </c>
      <c r="C41" s="12" t="s">
        <v>3175</v>
      </c>
      <c r="D41" s="36" t="s">
        <v>3143</v>
      </c>
      <c r="E41" s="3" t="str">
        <f t="shared" si="0"/>
        <v/>
      </c>
    </row>
    <row r="42" spans="1:7" ht="30" customHeight="1" x14ac:dyDescent="0.15">
      <c r="A42" s="19" t="s">
        <v>109</v>
      </c>
      <c r="B42" s="23" t="s">
        <v>1961</v>
      </c>
      <c r="C42" s="12" t="s">
        <v>282</v>
      </c>
      <c r="D42" s="36" t="s">
        <v>313</v>
      </c>
      <c r="G42" s="1" t="e">
        <f>IF(LENB(D42)&gt;27,"・",IF(LENB(#REF!)&gt;68,"・",""))</f>
        <v>#REF!</v>
      </c>
    </row>
    <row r="43" spans="1:7" ht="30" customHeight="1" x14ac:dyDescent="0.15">
      <c r="A43" s="19" t="s">
        <v>1203</v>
      </c>
      <c r="B43" s="62" t="s">
        <v>1201</v>
      </c>
      <c r="C43" s="12" t="s">
        <v>282</v>
      </c>
      <c r="D43" s="36" t="s">
        <v>463</v>
      </c>
      <c r="E43" s="3" t="str">
        <f>IF(LENB(D43)&gt;95,"・","")</f>
        <v/>
      </c>
    </row>
    <row r="44" spans="1:7" ht="30" customHeight="1" x14ac:dyDescent="0.15">
      <c r="A44" s="19" t="s">
        <v>1202</v>
      </c>
      <c r="B44" s="23" t="s">
        <v>1962</v>
      </c>
      <c r="C44" s="12" t="s">
        <v>282</v>
      </c>
      <c r="D44" s="36" t="s">
        <v>463</v>
      </c>
      <c r="G44" s="1" t="e">
        <f>IF(LENB(D44)&gt;27,"・",IF(LENB(#REF!)&gt;68,"・",""))</f>
        <v>#REF!</v>
      </c>
    </row>
    <row r="45" spans="1:7" ht="30" customHeight="1" x14ac:dyDescent="0.15">
      <c r="A45" s="19" t="s">
        <v>110</v>
      </c>
      <c r="B45" s="23" t="s">
        <v>1963</v>
      </c>
      <c r="C45" s="12" t="s">
        <v>282</v>
      </c>
      <c r="D45" s="36" t="s">
        <v>327</v>
      </c>
      <c r="E45" s="3" t="str">
        <f>IF(LENB(D45)&gt;95,"・","")</f>
        <v/>
      </c>
    </row>
    <row r="46" spans="1:7" ht="30" customHeight="1" x14ac:dyDescent="0.15">
      <c r="A46" s="19" t="s">
        <v>111</v>
      </c>
      <c r="B46" s="23" t="s">
        <v>1963</v>
      </c>
      <c r="C46" s="12" t="s">
        <v>282</v>
      </c>
      <c r="D46" s="36" t="s">
        <v>327</v>
      </c>
      <c r="G46" s="1" t="str">
        <f>IF(LENB(D46)&gt;27,"・",IF(LENB(C46)&gt;68,"・",""))</f>
        <v/>
      </c>
    </row>
    <row r="47" spans="1:7" ht="30" customHeight="1" x14ac:dyDescent="0.15">
      <c r="A47" s="19" t="s">
        <v>112</v>
      </c>
      <c r="B47" s="23" t="s">
        <v>1963</v>
      </c>
      <c r="C47" s="12" t="s">
        <v>282</v>
      </c>
      <c r="D47" s="36" t="s">
        <v>327</v>
      </c>
      <c r="E47" s="3" t="str">
        <f>IF(LENB(D47)&gt;95,"・","")</f>
        <v/>
      </c>
    </row>
    <row r="48" spans="1:7" ht="30" customHeight="1" x14ac:dyDescent="0.15">
      <c r="A48" s="19" t="s">
        <v>113</v>
      </c>
      <c r="B48" s="23" t="s">
        <v>1963</v>
      </c>
      <c r="C48" s="12" t="s">
        <v>282</v>
      </c>
      <c r="D48" s="36" t="s">
        <v>327</v>
      </c>
      <c r="E48" s="3" t="str">
        <f>IF(LENB(D48)&gt;95,"・","")</f>
        <v/>
      </c>
    </row>
    <row r="49" spans="1:7" ht="30" customHeight="1" x14ac:dyDescent="0.15">
      <c r="A49" s="16" t="s">
        <v>1376</v>
      </c>
      <c r="B49" s="43" t="s">
        <v>1269</v>
      </c>
      <c r="C49" s="16" t="s">
        <v>282</v>
      </c>
      <c r="D49" s="45" t="s">
        <v>701</v>
      </c>
    </row>
    <row r="50" spans="1:7" ht="30" customHeight="1" x14ac:dyDescent="0.15">
      <c r="A50" s="54" t="s">
        <v>2616</v>
      </c>
      <c r="B50" s="62" t="s">
        <v>2618</v>
      </c>
      <c r="C50" s="12" t="s">
        <v>2472</v>
      </c>
      <c r="D50" s="36" t="s">
        <v>2617</v>
      </c>
      <c r="E50" s="3" t="str">
        <f>IF(LENB(D50)&gt;95,"・","")</f>
        <v/>
      </c>
    </row>
    <row r="51" spans="1:7" ht="30" customHeight="1" x14ac:dyDescent="0.15">
      <c r="A51" s="19" t="s">
        <v>114</v>
      </c>
      <c r="B51" s="23" t="s">
        <v>1964</v>
      </c>
      <c r="C51" s="12" t="s">
        <v>282</v>
      </c>
      <c r="D51" s="36" t="s">
        <v>316</v>
      </c>
      <c r="E51" s="3" t="str">
        <f>IF(LENB(D51)&gt;95,"・","")</f>
        <v/>
      </c>
    </row>
    <row r="52" spans="1:7" ht="30" customHeight="1" x14ac:dyDescent="0.15">
      <c r="A52" s="19" t="s">
        <v>1196</v>
      </c>
      <c r="B52" s="23" t="s">
        <v>1964</v>
      </c>
      <c r="C52" s="12" t="s">
        <v>282</v>
      </c>
      <c r="D52" s="36" t="s">
        <v>316</v>
      </c>
      <c r="E52" s="3" t="str">
        <f>IF(LENB(D52)&gt;95,"・","")</f>
        <v/>
      </c>
    </row>
    <row r="53" spans="1:7" ht="30" customHeight="1" x14ac:dyDescent="0.15">
      <c r="A53" s="19" t="s">
        <v>115</v>
      </c>
      <c r="B53" s="23" t="s">
        <v>1964</v>
      </c>
      <c r="C53" s="12" t="s">
        <v>282</v>
      </c>
      <c r="D53" s="36" t="s">
        <v>316</v>
      </c>
      <c r="G53" s="1" t="str">
        <f>IF(LENB(D53)&gt;27,"・",IF(LENB(#REF!)&gt;68,"・",""))</f>
        <v>・</v>
      </c>
    </row>
    <row r="54" spans="1:7" ht="30" customHeight="1" x14ac:dyDescent="0.15">
      <c r="A54" s="19" t="s">
        <v>116</v>
      </c>
      <c r="B54" s="23" t="s">
        <v>1965</v>
      </c>
      <c r="C54" s="12" t="s">
        <v>282</v>
      </c>
      <c r="D54" s="36" t="s">
        <v>316</v>
      </c>
      <c r="E54" s="3" t="str">
        <f>IF(LENB(D54)&gt;95,"・","")</f>
        <v/>
      </c>
    </row>
    <row r="55" spans="1:7" ht="30" customHeight="1" x14ac:dyDescent="0.15">
      <c r="A55" s="19" t="s">
        <v>117</v>
      </c>
      <c r="B55" s="23" t="s">
        <v>1964</v>
      </c>
      <c r="C55" s="12" t="s">
        <v>282</v>
      </c>
      <c r="D55" s="36" t="s">
        <v>316</v>
      </c>
      <c r="E55" s="3" t="str">
        <f>IF(LENB(D55)&gt;95,"・","")</f>
        <v/>
      </c>
    </row>
    <row r="56" spans="1:7" ht="30" customHeight="1" x14ac:dyDescent="0.15">
      <c r="A56" s="54" t="s">
        <v>3168</v>
      </c>
      <c r="B56" s="60" t="s">
        <v>3169</v>
      </c>
      <c r="C56" s="12" t="s">
        <v>1798</v>
      </c>
      <c r="D56" s="57" t="s">
        <v>3170</v>
      </c>
      <c r="E56" s="3" t="str">
        <f>IF(LENB(D56)&gt;95,"・","")</f>
        <v/>
      </c>
    </row>
    <row r="57" spans="1:7" ht="30" customHeight="1" x14ac:dyDescent="0.15">
      <c r="A57" s="19" t="s">
        <v>1189</v>
      </c>
      <c r="B57" s="23" t="s">
        <v>1966</v>
      </c>
      <c r="C57" s="12" t="s">
        <v>282</v>
      </c>
      <c r="D57" s="36" t="s">
        <v>304</v>
      </c>
      <c r="E57" s="3" t="str">
        <f>IF(LENB(D57)&gt;95,"・","")</f>
        <v/>
      </c>
    </row>
    <row r="58" spans="1:7" ht="30" customHeight="1" x14ac:dyDescent="0.15">
      <c r="A58" s="19" t="s">
        <v>1188</v>
      </c>
      <c r="B58" s="23" t="s">
        <v>1967</v>
      </c>
      <c r="C58" s="12" t="s">
        <v>282</v>
      </c>
      <c r="D58" s="36" t="s">
        <v>304</v>
      </c>
      <c r="E58" s="3" t="str">
        <f>IF(LENB(D58)&gt;95,"・","")</f>
        <v/>
      </c>
    </row>
    <row r="59" spans="1:7" ht="30" customHeight="1" x14ac:dyDescent="0.15">
      <c r="A59" s="19" t="s">
        <v>1186</v>
      </c>
      <c r="B59" s="23" t="s">
        <v>1968</v>
      </c>
      <c r="C59" s="12" t="s">
        <v>282</v>
      </c>
      <c r="D59" s="36" t="s">
        <v>327</v>
      </c>
      <c r="G59" s="1" t="e">
        <f>IF(LENB(D59)&gt;27,"・",IF(LENB(#REF!)&gt;68,"・",""))</f>
        <v>#REF!</v>
      </c>
    </row>
    <row r="60" spans="1:7" ht="30" customHeight="1" x14ac:dyDescent="0.15">
      <c r="A60" s="19" t="s">
        <v>1183</v>
      </c>
      <c r="B60" s="23" t="s">
        <v>1969</v>
      </c>
      <c r="C60" s="12" t="s">
        <v>282</v>
      </c>
      <c r="D60" s="36" t="s">
        <v>302</v>
      </c>
      <c r="E60" s="3" t="str">
        <f>IF(LENB(D60)&gt;95,"・","")</f>
        <v/>
      </c>
    </row>
    <row r="61" spans="1:7" ht="30" customHeight="1" x14ac:dyDescent="0.15">
      <c r="A61" s="16" t="s">
        <v>1180</v>
      </c>
      <c r="B61" s="16" t="s">
        <v>1970</v>
      </c>
      <c r="C61" s="16" t="s">
        <v>282</v>
      </c>
      <c r="D61" s="45" t="s">
        <v>304</v>
      </c>
    </row>
    <row r="62" spans="1:7" ht="30" customHeight="1" x14ac:dyDescent="0.15">
      <c r="A62" s="19" t="s">
        <v>1179</v>
      </c>
      <c r="B62" s="23" t="s">
        <v>1971</v>
      </c>
      <c r="C62" s="12" t="s">
        <v>282</v>
      </c>
      <c r="D62" s="38" t="s">
        <v>394</v>
      </c>
      <c r="E62" s="13"/>
      <c r="G62" s="1" t="str">
        <f>IF(LENB(E62)&gt;27,"・",IF(LENB(C62)&gt;68,"・",""))</f>
        <v/>
      </c>
    </row>
    <row r="63" spans="1:7" ht="30" customHeight="1" x14ac:dyDescent="0.15">
      <c r="A63" s="19" t="s">
        <v>1178</v>
      </c>
      <c r="B63" s="23" t="s">
        <v>1971</v>
      </c>
      <c r="C63" s="12" t="s">
        <v>282</v>
      </c>
      <c r="D63" s="36" t="s">
        <v>394</v>
      </c>
      <c r="E63" s="3" t="str">
        <f>IF(LENB(D63)&gt;95,"・","")</f>
        <v/>
      </c>
    </row>
    <row r="64" spans="1:7" ht="30" customHeight="1" x14ac:dyDescent="0.15">
      <c r="A64" s="66" t="s">
        <v>2704</v>
      </c>
      <c r="B64" s="62" t="s">
        <v>2705</v>
      </c>
      <c r="C64" s="12" t="s">
        <v>2692</v>
      </c>
      <c r="D64" s="36" t="s">
        <v>2706</v>
      </c>
      <c r="G64" s="1" t="e">
        <f>IF(LENB(D64)&gt;27,"・",IF(LENB(#REF!)&gt;68,"・",""))</f>
        <v>#REF!</v>
      </c>
    </row>
    <row r="65" spans="1:7" ht="30" customHeight="1" x14ac:dyDescent="0.15">
      <c r="A65" s="19" t="s">
        <v>118</v>
      </c>
      <c r="B65" s="23" t="s">
        <v>1972</v>
      </c>
      <c r="C65" s="12" t="s">
        <v>282</v>
      </c>
      <c r="D65" s="36" t="s">
        <v>394</v>
      </c>
      <c r="E65" s="3" t="str">
        <f>IF(LENB(D65)&gt;95,"・","")</f>
        <v/>
      </c>
    </row>
    <row r="66" spans="1:7" ht="30" customHeight="1" x14ac:dyDescent="0.15">
      <c r="A66" s="19" t="s">
        <v>119</v>
      </c>
      <c r="B66" s="23" t="s">
        <v>1973</v>
      </c>
      <c r="C66" s="12" t="s">
        <v>282</v>
      </c>
      <c r="D66" s="36" t="s">
        <v>374</v>
      </c>
      <c r="E66" s="3" t="str">
        <f>IF(LENB(D66)&gt;95,"・","")</f>
        <v/>
      </c>
    </row>
    <row r="67" spans="1:7" ht="30" customHeight="1" x14ac:dyDescent="0.15">
      <c r="A67" s="19" t="s">
        <v>1172</v>
      </c>
      <c r="B67" s="23" t="s">
        <v>1974</v>
      </c>
      <c r="C67" s="12" t="s">
        <v>282</v>
      </c>
      <c r="D67" s="36" t="s">
        <v>335</v>
      </c>
      <c r="E67" s="7" t="str">
        <f>IF(LENB(D67)&gt;95,"・","")</f>
        <v/>
      </c>
    </row>
    <row r="68" spans="1:7" ht="30" customHeight="1" x14ac:dyDescent="0.15">
      <c r="A68" s="19" t="s">
        <v>1171</v>
      </c>
      <c r="B68" s="23" t="s">
        <v>1975</v>
      </c>
      <c r="C68" s="12" t="s">
        <v>282</v>
      </c>
      <c r="D68" s="36" t="s">
        <v>394</v>
      </c>
      <c r="E68" s="3" t="str">
        <f>IF(LENB(D68)&gt;95,"・","")</f>
        <v/>
      </c>
    </row>
    <row r="69" spans="1:7" ht="30" customHeight="1" x14ac:dyDescent="0.15">
      <c r="A69" s="19" t="s">
        <v>120</v>
      </c>
      <c r="B69" s="23" t="s">
        <v>1975</v>
      </c>
      <c r="C69" s="12" t="s">
        <v>282</v>
      </c>
      <c r="D69" s="36" t="s">
        <v>394</v>
      </c>
      <c r="G69" s="1" t="e">
        <f>IF(LENB(D69)&gt;27,"・",IF(LENB(#REF!)&gt;68,"・",""))</f>
        <v>#REF!</v>
      </c>
    </row>
    <row r="70" spans="1:7" ht="30" customHeight="1" x14ac:dyDescent="0.15">
      <c r="A70" s="19" t="s">
        <v>1167</v>
      </c>
      <c r="B70" s="23" t="s">
        <v>1976</v>
      </c>
      <c r="C70" s="12" t="s">
        <v>282</v>
      </c>
      <c r="D70" s="36" t="s">
        <v>385</v>
      </c>
      <c r="G70" s="1" t="e">
        <f>IF(LENB(D70)&gt;27,"・",IF(LENB(#REF!)&gt;68,"・",""))</f>
        <v>#REF!</v>
      </c>
    </row>
    <row r="71" spans="1:7" ht="30" customHeight="1" x14ac:dyDescent="0.15">
      <c r="A71" s="19" t="s">
        <v>1166</v>
      </c>
      <c r="B71" s="23" t="s">
        <v>1977</v>
      </c>
      <c r="C71" s="12" t="s">
        <v>362</v>
      </c>
      <c r="D71" s="36" t="s">
        <v>582</v>
      </c>
      <c r="E71" s="3" t="str">
        <f>IF(LENB(D71)&gt;95,"・","")</f>
        <v/>
      </c>
    </row>
    <row r="72" spans="1:7" ht="30" customHeight="1" x14ac:dyDescent="0.15">
      <c r="A72" s="16" t="s">
        <v>1378</v>
      </c>
      <c r="B72" s="16" t="s">
        <v>2191</v>
      </c>
      <c r="C72" s="12" t="s">
        <v>282</v>
      </c>
      <c r="D72" s="45" t="s">
        <v>358</v>
      </c>
    </row>
    <row r="73" spans="1:7" ht="30" customHeight="1" x14ac:dyDescent="0.15">
      <c r="A73" s="19" t="s">
        <v>1165</v>
      </c>
      <c r="B73" s="62" t="s">
        <v>1164</v>
      </c>
      <c r="C73" s="12" t="s">
        <v>282</v>
      </c>
      <c r="D73" s="36" t="s">
        <v>281</v>
      </c>
      <c r="G73" s="1" t="e">
        <f>IF(LENB(D73)&gt;27,"・",IF(LENB(#REF!)&gt;68,"・",""))</f>
        <v>#REF!</v>
      </c>
    </row>
    <row r="74" spans="1:7" ht="30" customHeight="1" x14ac:dyDescent="0.15">
      <c r="A74" s="19" t="s">
        <v>121</v>
      </c>
      <c r="B74" s="23"/>
      <c r="C74" s="12" t="s">
        <v>282</v>
      </c>
      <c r="D74" s="36" t="s">
        <v>341</v>
      </c>
      <c r="E74" s="3" t="str">
        <f>IF(LENB(D74)&gt;95,"・","")</f>
        <v/>
      </c>
    </row>
    <row r="75" spans="1:7" ht="30" customHeight="1" x14ac:dyDescent="0.15">
      <c r="A75" s="19" t="s">
        <v>1386</v>
      </c>
      <c r="B75" s="23" t="s">
        <v>2192</v>
      </c>
      <c r="C75" s="12" t="s">
        <v>282</v>
      </c>
      <c r="D75" s="36" t="s">
        <v>1259</v>
      </c>
      <c r="G75" s="1" t="e">
        <f>IF(LENB(D75)&gt;27,"・",IF(LENB(#REF!)&gt;68,"・",""))</f>
        <v>#REF!</v>
      </c>
    </row>
    <row r="76" spans="1:7" ht="30" customHeight="1" x14ac:dyDescent="0.15">
      <c r="A76" s="19" t="s">
        <v>122</v>
      </c>
      <c r="B76" s="23" t="s">
        <v>2192</v>
      </c>
      <c r="C76" s="12" t="s">
        <v>282</v>
      </c>
      <c r="D76" s="36" t="s">
        <v>1259</v>
      </c>
      <c r="E76" s="3" t="str">
        <f>IF(LENB(D76)&gt;95,"・","")</f>
        <v/>
      </c>
    </row>
    <row r="77" spans="1:7" ht="30" customHeight="1" x14ac:dyDescent="0.15">
      <c r="A77" s="37" t="s">
        <v>1674</v>
      </c>
      <c r="B77" s="52" t="s">
        <v>2193</v>
      </c>
      <c r="C77" s="41" t="s">
        <v>282</v>
      </c>
      <c r="D77" s="36" t="s">
        <v>1692</v>
      </c>
      <c r="E77" s="3" t="str">
        <f>IF(LENB(D77)&gt;95,"・","")</f>
        <v/>
      </c>
    </row>
    <row r="78" spans="1:7" ht="30" customHeight="1" x14ac:dyDescent="0.15">
      <c r="A78" s="19" t="s">
        <v>1388</v>
      </c>
      <c r="B78" s="23" t="s">
        <v>2194</v>
      </c>
      <c r="C78" s="12" t="s">
        <v>282</v>
      </c>
      <c r="D78" s="36" t="s">
        <v>289</v>
      </c>
      <c r="E78" s="3" t="str">
        <f>IF(LENB(D78)&gt;95,"・","")</f>
        <v/>
      </c>
    </row>
    <row r="79" spans="1:7" ht="30" customHeight="1" x14ac:dyDescent="0.15">
      <c r="A79" s="19" t="s">
        <v>123</v>
      </c>
      <c r="B79" s="83" t="s">
        <v>1978</v>
      </c>
      <c r="C79" s="12" t="s">
        <v>282</v>
      </c>
      <c r="D79" s="36" t="s">
        <v>313</v>
      </c>
      <c r="E79" s="3" t="str">
        <f>IF(LENB(D79)&gt;95,"・","")</f>
        <v/>
      </c>
    </row>
    <row r="80" spans="1:7" ht="30" customHeight="1" x14ac:dyDescent="0.15">
      <c r="A80" s="19" t="s">
        <v>124</v>
      </c>
      <c r="B80" s="9" t="s">
        <v>1979</v>
      </c>
      <c r="C80" s="12" t="s">
        <v>282</v>
      </c>
      <c r="D80" s="36" t="s">
        <v>448</v>
      </c>
      <c r="E80" s="3" t="str">
        <f>IF(LENB(D80)&gt;95,"・","")</f>
        <v/>
      </c>
    </row>
    <row r="81" spans="1:7" ht="30" customHeight="1" x14ac:dyDescent="0.15">
      <c r="A81" s="19" t="s">
        <v>125</v>
      </c>
      <c r="B81" s="23" t="s">
        <v>1979</v>
      </c>
      <c r="C81" s="12" t="s">
        <v>282</v>
      </c>
      <c r="D81" s="36" t="s">
        <v>448</v>
      </c>
      <c r="G81" s="1" t="e">
        <f>IF(LENB(D81)&gt;27,"・",IF(LENB(#REF!)&gt;68,"・",""))</f>
        <v>#REF!</v>
      </c>
    </row>
    <row r="82" spans="1:7" ht="30" customHeight="1" x14ac:dyDescent="0.15">
      <c r="A82" s="37" t="s">
        <v>1689</v>
      </c>
      <c r="B82" s="52" t="s">
        <v>1980</v>
      </c>
      <c r="C82" s="41" t="s">
        <v>282</v>
      </c>
      <c r="D82" s="36" t="s">
        <v>292</v>
      </c>
      <c r="E82" s="3" t="str">
        <f>IF(LENB(D82)&gt;95,"・","")</f>
        <v/>
      </c>
    </row>
    <row r="83" spans="1:7" ht="30" customHeight="1" x14ac:dyDescent="0.15">
      <c r="A83" s="19" t="s">
        <v>1151</v>
      </c>
      <c r="B83" s="23" t="s">
        <v>1981</v>
      </c>
      <c r="C83" s="12" t="s">
        <v>393</v>
      </c>
      <c r="D83" s="36" t="s">
        <v>651</v>
      </c>
      <c r="E83" s="3" t="str">
        <f>IF(LENB(D83)&gt;95,"・","")</f>
        <v/>
      </c>
    </row>
    <row r="84" spans="1:7" ht="30" customHeight="1" x14ac:dyDescent="0.15">
      <c r="A84" s="54" t="s">
        <v>2353</v>
      </c>
      <c r="B84" s="59" t="s">
        <v>2377</v>
      </c>
      <c r="C84" s="12" t="s">
        <v>2360</v>
      </c>
      <c r="D84" s="68" t="s">
        <v>2379</v>
      </c>
      <c r="E84" s="3" t="str">
        <f>IF(LENB(D84)&gt;95,"・","")</f>
        <v/>
      </c>
    </row>
    <row r="85" spans="1:7" ht="30" customHeight="1" x14ac:dyDescent="0.15">
      <c r="A85" s="54" t="s">
        <v>2354</v>
      </c>
      <c r="B85" s="59" t="s">
        <v>2378</v>
      </c>
      <c r="C85" s="12" t="s">
        <v>2360</v>
      </c>
      <c r="D85" s="68" t="s">
        <v>2379</v>
      </c>
      <c r="E85" s="3" t="str">
        <f>IF(LENB(D85)&gt;95,"・","")</f>
        <v/>
      </c>
    </row>
    <row r="86" spans="1:7" ht="30" customHeight="1" x14ac:dyDescent="0.15">
      <c r="A86" s="37" t="s">
        <v>1686</v>
      </c>
      <c r="B86" s="39" t="s">
        <v>1982</v>
      </c>
      <c r="C86" s="41" t="s">
        <v>282</v>
      </c>
      <c r="D86" s="36" t="s">
        <v>327</v>
      </c>
      <c r="F86" s="1" t="str">
        <f>IF(LENB(D86)&gt;27,"・",IF(LENB(B86)&gt;68,"・",""))</f>
        <v/>
      </c>
    </row>
    <row r="87" spans="1:7" ht="30" customHeight="1" x14ac:dyDescent="0.15">
      <c r="A87" s="19" t="s">
        <v>1150</v>
      </c>
      <c r="B87" s="23" t="s">
        <v>1983</v>
      </c>
      <c r="C87" s="12" t="s">
        <v>282</v>
      </c>
      <c r="D87" s="36" t="s">
        <v>289</v>
      </c>
      <c r="E87" s="3" t="str">
        <f>IF(LENB(D87)&gt;95,"・","")</f>
        <v/>
      </c>
    </row>
    <row r="88" spans="1:7" ht="30" customHeight="1" x14ac:dyDescent="0.15">
      <c r="A88" s="19" t="s">
        <v>1612</v>
      </c>
      <c r="B88" s="61" t="s">
        <v>2195</v>
      </c>
      <c r="C88" s="12" t="s">
        <v>282</v>
      </c>
      <c r="D88" s="36" t="s">
        <v>434</v>
      </c>
      <c r="E88" s="3" t="str">
        <f>IF(LENB(D88)&gt;95,"・","")</f>
        <v/>
      </c>
    </row>
    <row r="89" spans="1:7" ht="30" customHeight="1" x14ac:dyDescent="0.15">
      <c r="A89" s="19" t="s">
        <v>1391</v>
      </c>
      <c r="B89" s="23" t="s">
        <v>2196</v>
      </c>
      <c r="C89" s="12" t="s">
        <v>282</v>
      </c>
      <c r="D89" s="36" t="s">
        <v>341</v>
      </c>
      <c r="G89" s="1" t="e">
        <f>IF(LENB(D89)&gt;27,"・",IF(LENB(#REF!)&gt;68,"・",""))</f>
        <v>#REF!</v>
      </c>
    </row>
    <row r="90" spans="1:7" ht="30" customHeight="1" x14ac:dyDescent="0.15">
      <c r="A90" s="66" t="s">
        <v>2313</v>
      </c>
      <c r="B90" s="59" t="s">
        <v>2329</v>
      </c>
      <c r="C90" s="12" t="s">
        <v>282</v>
      </c>
      <c r="D90" s="57" t="s">
        <v>2330</v>
      </c>
      <c r="E90" s="3" t="str">
        <f>IF(LENB(D90)&gt;95,"・","")</f>
        <v/>
      </c>
    </row>
    <row r="91" spans="1:7" ht="30" customHeight="1" x14ac:dyDescent="0.15">
      <c r="A91" s="16" t="s">
        <v>1392</v>
      </c>
      <c r="B91" s="43" t="s">
        <v>1280</v>
      </c>
      <c r="C91" s="16" t="s">
        <v>282</v>
      </c>
      <c r="D91" s="45" t="s">
        <v>1223</v>
      </c>
    </row>
    <row r="92" spans="1:7" ht="30" customHeight="1" x14ac:dyDescent="0.15">
      <c r="A92" s="4" t="s">
        <v>2590</v>
      </c>
      <c r="B92" s="31" t="s">
        <v>2591</v>
      </c>
      <c r="C92" s="16" t="s">
        <v>2582</v>
      </c>
      <c r="D92" s="32" t="s">
        <v>2592</v>
      </c>
    </row>
    <row r="93" spans="1:7" ht="30" customHeight="1" x14ac:dyDescent="0.15">
      <c r="A93" s="54" t="s">
        <v>2278</v>
      </c>
      <c r="B93" s="62" t="s">
        <v>2298</v>
      </c>
      <c r="C93" s="12" t="s">
        <v>282</v>
      </c>
      <c r="D93" s="64" t="s">
        <v>2296</v>
      </c>
      <c r="E93" s="3" t="str">
        <f>IF(LENB(D93)&gt;95,"・","")</f>
        <v/>
      </c>
    </row>
    <row r="94" spans="1:7" ht="30" customHeight="1" x14ac:dyDescent="0.15">
      <c r="A94" s="19" t="s">
        <v>126</v>
      </c>
      <c r="B94" s="23" t="s">
        <v>1984</v>
      </c>
      <c r="C94" s="12" t="s">
        <v>282</v>
      </c>
      <c r="D94" s="36" t="s">
        <v>463</v>
      </c>
      <c r="E94" s="3" t="str">
        <f>IF(LENB(D94)&gt;95,"・","")</f>
        <v/>
      </c>
    </row>
    <row r="95" spans="1:7" ht="30" customHeight="1" x14ac:dyDescent="0.15">
      <c r="A95" s="19" t="s">
        <v>1140</v>
      </c>
      <c r="B95" s="62" t="s">
        <v>1138</v>
      </c>
      <c r="C95" s="12" t="s">
        <v>282</v>
      </c>
      <c r="D95" s="36" t="s">
        <v>374</v>
      </c>
      <c r="E95" s="3" t="str">
        <f>IF(LENB(D95)&gt;95,"・","")</f>
        <v/>
      </c>
    </row>
    <row r="96" spans="1:7" ht="30" customHeight="1" x14ac:dyDescent="0.15">
      <c r="A96" s="19" t="s">
        <v>2661</v>
      </c>
      <c r="B96" s="59" t="s">
        <v>2662</v>
      </c>
      <c r="C96" s="12" t="s">
        <v>2652</v>
      </c>
      <c r="D96" s="57" t="s">
        <v>2663</v>
      </c>
      <c r="G96" s="1" t="e">
        <f>IF(LENB(D96)&gt;27,"・",IF(LENB(#REF!)&gt;68,"・",""))</f>
        <v>#REF!</v>
      </c>
    </row>
    <row r="97" spans="1:7" ht="30" customHeight="1" x14ac:dyDescent="0.15">
      <c r="A97" s="54" t="s">
        <v>2281</v>
      </c>
      <c r="B97" s="62" t="s">
        <v>2301</v>
      </c>
      <c r="C97" s="12" t="s">
        <v>282</v>
      </c>
      <c r="D97" s="36" t="s">
        <v>2302</v>
      </c>
      <c r="G97" s="1" t="e">
        <f>IF(LENB(D97)&gt;27,"・",IF(LENB(#REF!)&gt;68,"・",""))</f>
        <v>#REF!</v>
      </c>
    </row>
    <row r="98" spans="1:7" ht="30" customHeight="1" x14ac:dyDescent="0.15">
      <c r="A98" s="54" t="s">
        <v>2282</v>
      </c>
      <c r="B98" s="62" t="s">
        <v>2303</v>
      </c>
      <c r="C98" s="12" t="s">
        <v>282</v>
      </c>
      <c r="D98" s="36" t="s">
        <v>2302</v>
      </c>
      <c r="G98" s="1" t="str">
        <f>IF(LENB(D98)&gt;27,"・",IF(LENB(C98)&gt;68,"・",""))</f>
        <v/>
      </c>
    </row>
    <row r="99" spans="1:7" ht="30" customHeight="1" x14ac:dyDescent="0.15">
      <c r="A99" s="53" t="s">
        <v>1675</v>
      </c>
      <c r="B99" s="53" t="s">
        <v>2197</v>
      </c>
      <c r="C99" s="44" t="s">
        <v>282</v>
      </c>
      <c r="D99" s="45" t="s">
        <v>358</v>
      </c>
    </row>
    <row r="100" spans="1:7" ht="30" customHeight="1" x14ac:dyDescent="0.15">
      <c r="A100" s="19" t="s">
        <v>1898</v>
      </c>
      <c r="B100" s="23" t="s">
        <v>1985</v>
      </c>
      <c r="C100" s="12" t="s">
        <v>1863</v>
      </c>
      <c r="D100" s="36" t="s">
        <v>1899</v>
      </c>
      <c r="G100" s="1" t="e">
        <f>IF(LENB(D100)&gt;27,"・",IF(LENB(#REF!)&gt;68,"・",""))</f>
        <v>#REF!</v>
      </c>
    </row>
    <row r="101" spans="1:7" ht="30" customHeight="1" x14ac:dyDescent="0.15">
      <c r="A101" s="16" t="s">
        <v>2826</v>
      </c>
      <c r="B101" s="16" t="s">
        <v>2827</v>
      </c>
      <c r="C101" s="16" t="s">
        <v>2815</v>
      </c>
      <c r="D101" s="45" t="s">
        <v>2828</v>
      </c>
    </row>
    <row r="102" spans="1:7" ht="30" customHeight="1" x14ac:dyDescent="0.15">
      <c r="A102" s="19" t="s">
        <v>127</v>
      </c>
      <c r="B102" s="22" t="s">
        <v>2198</v>
      </c>
      <c r="C102" s="12" t="s">
        <v>282</v>
      </c>
      <c r="D102" s="36" t="s">
        <v>1223</v>
      </c>
      <c r="F102" s="1" t="str">
        <f>IF(LENB(内服!D174)&gt;27,"・",IF(LENB(内服!B174)&gt;68,"・",""))</f>
        <v/>
      </c>
    </row>
    <row r="103" spans="1:7" ht="30" customHeight="1" x14ac:dyDescent="0.15">
      <c r="A103" s="19" t="s">
        <v>1395</v>
      </c>
      <c r="B103" s="23" t="s">
        <v>2199</v>
      </c>
      <c r="C103" s="12" t="s">
        <v>282</v>
      </c>
      <c r="D103" s="36" t="s">
        <v>582</v>
      </c>
      <c r="E103" s="3" t="str">
        <f>IF(LENB(D103)&gt;95,"・","")</f>
        <v/>
      </c>
    </row>
    <row r="104" spans="1:7" ht="30" customHeight="1" x14ac:dyDescent="0.15">
      <c r="A104" s="19" t="s">
        <v>1133</v>
      </c>
      <c r="B104" s="62" t="s">
        <v>1132</v>
      </c>
      <c r="C104" s="12" t="s">
        <v>282</v>
      </c>
      <c r="D104" s="36" t="s">
        <v>302</v>
      </c>
      <c r="E104" s="3" t="str">
        <f>IF(LENB(D104)&gt;95,"・","")</f>
        <v/>
      </c>
    </row>
    <row r="105" spans="1:7" ht="30" customHeight="1" x14ac:dyDescent="0.15">
      <c r="A105" s="19" t="s">
        <v>1131</v>
      </c>
      <c r="B105" s="23" t="s">
        <v>1986</v>
      </c>
      <c r="C105" s="35" t="s">
        <v>1838</v>
      </c>
      <c r="D105" s="20" t="s">
        <v>394</v>
      </c>
      <c r="E105" s="3" t="str">
        <f>IF(LENB(D105)&gt;95,"・","")</f>
        <v/>
      </c>
    </row>
    <row r="106" spans="1:7" ht="30" customHeight="1" x14ac:dyDescent="0.15">
      <c r="A106" s="19" t="s">
        <v>1130</v>
      </c>
      <c r="B106" s="23" t="s">
        <v>1987</v>
      </c>
      <c r="C106" s="12" t="s">
        <v>282</v>
      </c>
      <c r="D106" s="38" t="s">
        <v>281</v>
      </c>
      <c r="E106" s="13"/>
      <c r="G106" s="1" t="str">
        <f>IF(LENB(E106)&gt;27,"・",IF(LENB(C106)&gt;68,"・",""))</f>
        <v/>
      </c>
    </row>
    <row r="107" spans="1:7" ht="30" customHeight="1" x14ac:dyDescent="0.15">
      <c r="A107" s="19" t="s">
        <v>1128</v>
      </c>
      <c r="B107" s="23" t="s">
        <v>1988</v>
      </c>
      <c r="C107" s="12" t="s">
        <v>393</v>
      </c>
      <c r="D107" s="36" t="s">
        <v>463</v>
      </c>
      <c r="E107" s="3" t="str">
        <f>IF(LENB(D107)&gt;95,"・","")</f>
        <v/>
      </c>
    </row>
    <row r="108" spans="1:7" ht="30" customHeight="1" x14ac:dyDescent="0.15">
      <c r="A108" s="19" t="s">
        <v>1127</v>
      </c>
      <c r="B108" s="62" t="s">
        <v>1126</v>
      </c>
      <c r="C108" s="12" t="s">
        <v>282</v>
      </c>
      <c r="D108" s="36" t="s">
        <v>302</v>
      </c>
      <c r="E108" s="3" t="str">
        <f>IF(LENB(D108)&gt;95,"・","")</f>
        <v/>
      </c>
    </row>
    <row r="109" spans="1:7" ht="30" customHeight="1" x14ac:dyDescent="0.15">
      <c r="A109" s="19" t="s">
        <v>128</v>
      </c>
      <c r="B109" s="23" t="s">
        <v>1989</v>
      </c>
      <c r="C109" s="12" t="s">
        <v>282</v>
      </c>
      <c r="D109" s="36" t="s">
        <v>346</v>
      </c>
      <c r="E109" s="3" t="str">
        <f>IF(LENB(D109)&gt;95,"・","")</f>
        <v/>
      </c>
    </row>
    <row r="110" spans="1:7" ht="30" customHeight="1" x14ac:dyDescent="0.15">
      <c r="A110" s="19" t="s">
        <v>129</v>
      </c>
      <c r="B110" s="23" t="s">
        <v>1990</v>
      </c>
      <c r="C110" s="12" t="s">
        <v>282</v>
      </c>
      <c r="D110" s="36" t="s">
        <v>346</v>
      </c>
      <c r="E110" s="3" t="str">
        <f>IF(LENB(D110)&gt;95,"・","")</f>
        <v/>
      </c>
    </row>
    <row r="111" spans="1:7" ht="30" customHeight="1" x14ac:dyDescent="0.15">
      <c r="A111" s="19" t="s">
        <v>1605</v>
      </c>
      <c r="B111" s="23" t="s">
        <v>1991</v>
      </c>
      <c r="C111" s="12" t="s">
        <v>282</v>
      </c>
      <c r="D111" s="36" t="s">
        <v>1799</v>
      </c>
      <c r="E111" s="3" t="str">
        <f>IF(LENB(D111)&gt;95,"・","")</f>
        <v/>
      </c>
    </row>
    <row r="112" spans="1:7" ht="30" customHeight="1" x14ac:dyDescent="0.15">
      <c r="A112" s="19" t="s">
        <v>130</v>
      </c>
      <c r="B112" s="23" t="s">
        <v>1992</v>
      </c>
      <c r="C112" s="12" t="s">
        <v>282</v>
      </c>
      <c r="D112" s="36" t="s">
        <v>378</v>
      </c>
      <c r="G112" s="1" t="e">
        <f>IF(LENB(D112)&gt;27,"・",IF(LENB(#REF!)&gt;68,"・",""))</f>
        <v>#REF!</v>
      </c>
    </row>
    <row r="113" spans="1:7" ht="30" customHeight="1" x14ac:dyDescent="0.15">
      <c r="A113" s="54" t="s">
        <v>2415</v>
      </c>
      <c r="B113" s="59" t="s">
        <v>2416</v>
      </c>
      <c r="C113" s="12" t="s">
        <v>2394</v>
      </c>
      <c r="D113" s="57" t="s">
        <v>2417</v>
      </c>
      <c r="E113" s="3" t="str">
        <f>IF(LENB(D113)&gt;95,"・","")</f>
        <v/>
      </c>
    </row>
    <row r="114" spans="1:7" ht="30" customHeight="1" x14ac:dyDescent="0.15">
      <c r="A114" s="19" t="s">
        <v>1797</v>
      </c>
      <c r="B114" s="23" t="s">
        <v>2200</v>
      </c>
      <c r="C114" s="12" t="s">
        <v>282</v>
      </c>
      <c r="D114" s="36" t="s">
        <v>434</v>
      </c>
      <c r="E114" s="3" t="str">
        <f>IF(LENB(D114)&gt;95,"・","")</f>
        <v/>
      </c>
    </row>
    <row r="115" spans="1:7" ht="30" customHeight="1" x14ac:dyDescent="0.15">
      <c r="A115" s="19" t="s">
        <v>3208</v>
      </c>
      <c r="B115" s="97" t="s">
        <v>3209</v>
      </c>
      <c r="C115" s="12" t="s">
        <v>3206</v>
      </c>
      <c r="D115" s="36" t="s">
        <v>3210</v>
      </c>
      <c r="E115" s="3" t="str">
        <f>IF(LENB(D115)&gt;95,"・","")</f>
        <v/>
      </c>
    </row>
    <row r="116" spans="1:7" ht="30" customHeight="1" x14ac:dyDescent="0.15">
      <c r="A116" s="19" t="s">
        <v>1098</v>
      </c>
      <c r="B116" s="23" t="s">
        <v>1993</v>
      </c>
      <c r="C116" s="12" t="s">
        <v>282</v>
      </c>
      <c r="D116" s="36" t="s">
        <v>463</v>
      </c>
      <c r="E116" s="3" t="str">
        <f>IF(LENB(D116)&gt;95,"・","")</f>
        <v/>
      </c>
    </row>
    <row r="117" spans="1:7" ht="30" customHeight="1" x14ac:dyDescent="0.15">
      <c r="A117" s="16" t="s">
        <v>1097</v>
      </c>
      <c r="B117" s="16" t="s">
        <v>1993</v>
      </c>
      <c r="C117" s="16" t="s">
        <v>282</v>
      </c>
      <c r="D117" s="45" t="s">
        <v>463</v>
      </c>
    </row>
    <row r="118" spans="1:7" ht="30" customHeight="1" x14ac:dyDescent="0.15">
      <c r="A118" s="37" t="s">
        <v>1683</v>
      </c>
      <c r="B118" s="52" t="s">
        <v>1994</v>
      </c>
      <c r="C118" s="41" t="s">
        <v>282</v>
      </c>
      <c r="D118" s="36" t="s">
        <v>1812</v>
      </c>
      <c r="E118" s="3" t="str">
        <f>IF(LENB(D118)&gt;95,"・","")</f>
        <v/>
      </c>
    </row>
    <row r="119" spans="1:7" ht="30" customHeight="1" x14ac:dyDescent="0.15">
      <c r="A119" s="19" t="s">
        <v>1402</v>
      </c>
      <c r="B119" s="23" t="s">
        <v>2201</v>
      </c>
      <c r="C119" s="12" t="s">
        <v>282</v>
      </c>
      <c r="D119" s="36" t="s">
        <v>341</v>
      </c>
      <c r="G119" s="1" t="e">
        <f>IF(LENB(D119)&gt;27,"・",IF(LENB(#REF!)&gt;68,"・",""))</f>
        <v>#REF!</v>
      </c>
    </row>
    <row r="120" spans="1:7" ht="30" customHeight="1" x14ac:dyDescent="0.15">
      <c r="A120" s="54" t="s">
        <v>2424</v>
      </c>
      <c r="B120" s="59" t="s">
        <v>2438</v>
      </c>
      <c r="C120" s="12" t="s">
        <v>2427</v>
      </c>
      <c r="D120" s="73" t="s">
        <v>2439</v>
      </c>
      <c r="E120" s="3" t="str">
        <f>IF(LENB(D120)&gt;95,"・","")</f>
        <v/>
      </c>
    </row>
    <row r="121" spans="1:7" ht="30" customHeight="1" x14ac:dyDescent="0.15">
      <c r="A121" s="19" t="s">
        <v>1093</v>
      </c>
      <c r="B121" s="23" t="s">
        <v>1995</v>
      </c>
      <c r="C121" s="12" t="s">
        <v>282</v>
      </c>
      <c r="D121" s="36" t="s">
        <v>378</v>
      </c>
      <c r="E121" s="3" t="str">
        <f>IF(LENB(D121)&gt;95,"・","")</f>
        <v/>
      </c>
    </row>
    <row r="122" spans="1:7" ht="30" customHeight="1" x14ac:dyDescent="0.15">
      <c r="A122" s="19" t="s">
        <v>132</v>
      </c>
      <c r="B122" s="23" t="s">
        <v>1995</v>
      </c>
      <c r="C122" s="12" t="s">
        <v>282</v>
      </c>
      <c r="D122" s="36" t="s">
        <v>378</v>
      </c>
      <c r="G122" s="1" t="e">
        <f>IF(LENB(D122)&gt;27,"・",IF(LENB(#REF!)&gt;68,"・",""))</f>
        <v>#REF!</v>
      </c>
    </row>
    <row r="123" spans="1:7" ht="30" customHeight="1" x14ac:dyDescent="0.15">
      <c r="A123" s="54" t="s">
        <v>2497</v>
      </c>
      <c r="B123" s="114" t="s">
        <v>2528</v>
      </c>
      <c r="C123" s="12" t="s">
        <v>2507</v>
      </c>
      <c r="D123" s="57" t="s">
        <v>2527</v>
      </c>
      <c r="E123" s="3" t="str">
        <f>IF(LENB(D123)&gt;95,"・","")</f>
        <v/>
      </c>
    </row>
    <row r="124" spans="1:7" ht="30" customHeight="1" x14ac:dyDescent="0.15">
      <c r="A124" s="54" t="s">
        <v>2498</v>
      </c>
      <c r="B124" s="60" t="s">
        <v>2528</v>
      </c>
      <c r="C124" s="12" t="s">
        <v>2507</v>
      </c>
      <c r="D124" s="57" t="s">
        <v>2530</v>
      </c>
      <c r="E124" s="3" t="str">
        <f>IF(LENB(D124)&gt;95,"・","")</f>
        <v/>
      </c>
    </row>
    <row r="125" spans="1:7" ht="30" customHeight="1" x14ac:dyDescent="0.15">
      <c r="A125" s="54" t="s">
        <v>2499</v>
      </c>
      <c r="B125" s="60" t="s">
        <v>2528</v>
      </c>
      <c r="C125" s="12" t="s">
        <v>2507</v>
      </c>
      <c r="D125" s="57" t="s">
        <v>2531</v>
      </c>
      <c r="E125" s="3" t="str">
        <f>IF(LENB(D125)&gt;95,"・","")</f>
        <v/>
      </c>
    </row>
    <row r="126" spans="1:7" ht="30" customHeight="1" x14ac:dyDescent="0.15">
      <c r="A126" s="19" t="s">
        <v>1088</v>
      </c>
      <c r="B126" s="23" t="s">
        <v>1996</v>
      </c>
      <c r="C126" s="12" t="s">
        <v>282</v>
      </c>
      <c r="D126" s="36" t="s">
        <v>394</v>
      </c>
      <c r="E126" s="3" t="str">
        <f>IF(LENB(D126)&gt;95,"・","")</f>
        <v/>
      </c>
    </row>
    <row r="127" spans="1:7" ht="30" customHeight="1" x14ac:dyDescent="0.15">
      <c r="A127" s="16" t="s">
        <v>1087</v>
      </c>
      <c r="B127" s="9" t="s">
        <v>1996</v>
      </c>
      <c r="C127" s="12" t="s">
        <v>282</v>
      </c>
      <c r="D127" s="45" t="s">
        <v>394</v>
      </c>
    </row>
    <row r="128" spans="1:7" ht="30" customHeight="1" x14ac:dyDescent="0.15">
      <c r="A128" s="19" t="s">
        <v>1085</v>
      </c>
      <c r="B128" s="62" t="s">
        <v>1084</v>
      </c>
      <c r="C128" s="12" t="s">
        <v>282</v>
      </c>
      <c r="D128" s="36" t="s">
        <v>579</v>
      </c>
      <c r="E128" s="3" t="str">
        <f>IF(LENB(D128)&gt;95,"・","")</f>
        <v/>
      </c>
    </row>
    <row r="129" spans="1:7" ht="30" customHeight="1" x14ac:dyDescent="0.15">
      <c r="A129" s="74" t="s">
        <v>2551</v>
      </c>
      <c r="B129" s="60" t="s">
        <v>2552</v>
      </c>
      <c r="C129" s="12" t="s">
        <v>2545</v>
      </c>
      <c r="D129" s="57" t="s">
        <v>2553</v>
      </c>
      <c r="G129" s="1" t="e">
        <f>IF(LENB(D129)&gt;27,"・",IF(LENB(#REF!)&gt;68,"・",""))</f>
        <v>#REF!</v>
      </c>
    </row>
    <row r="130" spans="1:7" ht="30" customHeight="1" x14ac:dyDescent="0.15">
      <c r="A130" s="74" t="s">
        <v>2554</v>
      </c>
      <c r="B130" s="60" t="s">
        <v>2552</v>
      </c>
      <c r="C130" s="12" t="s">
        <v>2545</v>
      </c>
      <c r="D130" s="57" t="s">
        <v>2553</v>
      </c>
      <c r="E130" s="3" t="str">
        <f t="shared" ref="E130:E135" si="1">IF(LENB(D130)&gt;95,"・","")</f>
        <v/>
      </c>
    </row>
    <row r="131" spans="1:7" ht="30" customHeight="1" x14ac:dyDescent="0.15">
      <c r="A131" s="19" t="s">
        <v>1083</v>
      </c>
      <c r="B131" s="23" t="s">
        <v>1997</v>
      </c>
      <c r="C131" s="12" t="s">
        <v>282</v>
      </c>
      <c r="D131" s="36" t="s">
        <v>304</v>
      </c>
      <c r="E131" s="3" t="str">
        <f t="shared" si="1"/>
        <v/>
      </c>
    </row>
    <row r="132" spans="1:7" ht="30" customHeight="1" x14ac:dyDescent="0.15">
      <c r="A132" s="19" t="s">
        <v>133</v>
      </c>
      <c r="B132" s="23" t="s">
        <v>1998</v>
      </c>
      <c r="C132" s="12" t="s">
        <v>282</v>
      </c>
      <c r="D132" s="36" t="s">
        <v>378</v>
      </c>
      <c r="E132" s="3" t="str">
        <f t="shared" si="1"/>
        <v/>
      </c>
    </row>
    <row r="133" spans="1:7" ht="30" customHeight="1" x14ac:dyDescent="0.15">
      <c r="A133" s="19" t="s">
        <v>1766</v>
      </c>
      <c r="B133" s="62" t="s">
        <v>1748</v>
      </c>
      <c r="C133" s="12" t="s">
        <v>282</v>
      </c>
      <c r="D133" s="36" t="s">
        <v>1749</v>
      </c>
      <c r="E133" s="7" t="str">
        <f t="shared" si="1"/>
        <v/>
      </c>
    </row>
    <row r="134" spans="1:7" ht="30" customHeight="1" x14ac:dyDescent="0.15">
      <c r="A134" s="4" t="s">
        <v>2495</v>
      </c>
      <c r="B134" s="31" t="s">
        <v>2525</v>
      </c>
      <c r="C134" s="16" t="s">
        <v>2507</v>
      </c>
      <c r="D134" s="32" t="s">
        <v>2524</v>
      </c>
      <c r="E134" s="27" t="str">
        <f t="shared" si="1"/>
        <v/>
      </c>
    </row>
    <row r="135" spans="1:7" ht="30" customHeight="1" x14ac:dyDescent="0.15">
      <c r="A135" s="19" t="s">
        <v>2790</v>
      </c>
      <c r="B135" s="23" t="s">
        <v>2791</v>
      </c>
      <c r="C135" s="12" t="s">
        <v>1729</v>
      </c>
      <c r="D135" s="36" t="s">
        <v>2792</v>
      </c>
      <c r="E135" s="7" t="str">
        <f t="shared" si="1"/>
        <v/>
      </c>
    </row>
    <row r="136" spans="1:7" ht="30" customHeight="1" x14ac:dyDescent="0.15">
      <c r="A136" s="19" t="s">
        <v>1077</v>
      </c>
      <c r="B136" s="23" t="s">
        <v>1999</v>
      </c>
      <c r="C136" s="12" t="s">
        <v>282</v>
      </c>
      <c r="D136" s="36" t="s">
        <v>304</v>
      </c>
      <c r="E136" s="3" t="str">
        <f>IF(LENB(新規と中止薬!D41)&gt;95,"・","")</f>
        <v/>
      </c>
    </row>
    <row r="137" spans="1:7" ht="30" customHeight="1" x14ac:dyDescent="0.15">
      <c r="A137" s="19" t="s">
        <v>134</v>
      </c>
      <c r="B137" s="23" t="s">
        <v>1999</v>
      </c>
      <c r="C137" s="12" t="s">
        <v>282</v>
      </c>
      <c r="D137" s="36" t="s">
        <v>304</v>
      </c>
      <c r="E137" s="3" t="str">
        <f>IF(LENB(D138)&gt;95,"・","")</f>
        <v/>
      </c>
    </row>
    <row r="138" spans="1:7" ht="30" customHeight="1" x14ac:dyDescent="0.15">
      <c r="A138" s="19" t="s">
        <v>1076</v>
      </c>
      <c r="B138" s="23" t="s">
        <v>2000</v>
      </c>
      <c r="C138" s="12" t="s">
        <v>282</v>
      </c>
      <c r="D138" s="36" t="s">
        <v>551</v>
      </c>
      <c r="E138" s="3" t="str">
        <f>IF(LENB(D139)&gt;95,"・","")</f>
        <v/>
      </c>
    </row>
    <row r="139" spans="1:7" ht="30" customHeight="1" x14ac:dyDescent="0.15">
      <c r="A139" s="19" t="s">
        <v>135</v>
      </c>
      <c r="B139" s="23" t="s">
        <v>2001</v>
      </c>
      <c r="C139" s="12" t="s">
        <v>282</v>
      </c>
      <c r="D139" s="36" t="s">
        <v>304</v>
      </c>
      <c r="G139" s="1" t="e">
        <f>IF(LENB(D140)&gt;27,"・",IF(LENB(#REF!)&gt;68,"・",""))</f>
        <v>#REF!</v>
      </c>
    </row>
    <row r="140" spans="1:7" ht="30" customHeight="1" x14ac:dyDescent="0.15">
      <c r="A140" s="19" t="s">
        <v>1075</v>
      </c>
      <c r="B140" s="62" t="s">
        <v>1074</v>
      </c>
      <c r="C140" s="12" t="s">
        <v>282</v>
      </c>
      <c r="D140" s="36" t="s">
        <v>310</v>
      </c>
      <c r="E140" s="3" t="str">
        <f>IF(LENB(D141)&gt;95,"・","")</f>
        <v/>
      </c>
    </row>
    <row r="141" spans="1:7" ht="39.950000000000003" customHeight="1" x14ac:dyDescent="0.15">
      <c r="A141" s="54" t="s">
        <v>3211</v>
      </c>
      <c r="B141" s="60" t="s">
        <v>3212</v>
      </c>
      <c r="C141" s="12" t="s">
        <v>3206</v>
      </c>
      <c r="D141" s="57" t="s">
        <v>3213</v>
      </c>
      <c r="E141" s="3" t="str">
        <f>IF(LENB(D142)&gt;95,"・","")</f>
        <v/>
      </c>
    </row>
    <row r="142" spans="1:7" ht="30" customHeight="1" x14ac:dyDescent="0.15">
      <c r="A142" s="54" t="s">
        <v>2273</v>
      </c>
      <c r="B142" s="62" t="s">
        <v>2288</v>
      </c>
      <c r="C142" s="12" t="s">
        <v>2292</v>
      </c>
      <c r="D142" s="63" t="s">
        <v>2289</v>
      </c>
      <c r="G142" s="1" t="e">
        <f>IF(LENB(D143)&gt;27,"・",IF(LENB(#REF!)&gt;68,"・",""))</f>
        <v>#REF!</v>
      </c>
    </row>
    <row r="143" spans="1:7" ht="30" customHeight="1" x14ac:dyDescent="0.15">
      <c r="A143" s="54" t="s">
        <v>2742</v>
      </c>
      <c r="B143" s="60" t="s">
        <v>2743</v>
      </c>
      <c r="C143" s="12" t="s">
        <v>2725</v>
      </c>
      <c r="D143" s="36" t="s">
        <v>2744</v>
      </c>
      <c r="E143" s="3" t="str">
        <f>IF(LENB(D144)&gt;95,"・","")</f>
        <v/>
      </c>
    </row>
    <row r="144" spans="1:7" ht="30" customHeight="1" x14ac:dyDescent="0.15">
      <c r="A144" s="19" t="s">
        <v>1065</v>
      </c>
      <c r="B144" s="62" t="s">
        <v>1063</v>
      </c>
      <c r="C144" s="12" t="s">
        <v>282</v>
      </c>
      <c r="D144" s="36" t="s">
        <v>327</v>
      </c>
      <c r="G144" s="1" t="e">
        <f>IF(LENB(D145)&gt;27,"・",IF(LENB(#REF!)&gt;68,"・",""))</f>
        <v>#REF!</v>
      </c>
    </row>
    <row r="145" spans="1:7" ht="30" customHeight="1" x14ac:dyDescent="0.15">
      <c r="A145" s="19" t="s">
        <v>3162</v>
      </c>
      <c r="B145" s="97" t="s">
        <v>3163</v>
      </c>
      <c r="C145" s="12" t="s">
        <v>3130</v>
      </c>
      <c r="D145" s="36" t="s">
        <v>3164</v>
      </c>
      <c r="E145" s="3" t="str">
        <f>IF(LENB(D146)&gt;95,"・","")</f>
        <v/>
      </c>
    </row>
    <row r="146" spans="1:7" ht="30" customHeight="1" x14ac:dyDescent="0.15">
      <c r="A146" s="19" t="s">
        <v>1574</v>
      </c>
      <c r="B146" s="62" t="s">
        <v>1575</v>
      </c>
      <c r="C146" s="12" t="s">
        <v>282</v>
      </c>
      <c r="D146" s="36" t="s">
        <v>1576</v>
      </c>
      <c r="G146" s="1" t="e">
        <f>IF(LENB(D147)&gt;27,"・",IF(LENB(#REF!)&gt;68,"・",""))</f>
        <v>#REF!</v>
      </c>
    </row>
    <row r="147" spans="1:7" ht="30" customHeight="1" x14ac:dyDescent="0.15">
      <c r="A147" s="19" t="s">
        <v>139</v>
      </c>
      <c r="B147" s="23" t="s">
        <v>1988</v>
      </c>
      <c r="C147" s="12" t="s">
        <v>282</v>
      </c>
      <c r="D147" s="36" t="s">
        <v>463</v>
      </c>
      <c r="G147" s="1" t="e">
        <f>IF(LENB(D148)&gt;27,"・",IF(LENB(#REF!)&gt;68,"・",""))</f>
        <v>#REF!</v>
      </c>
    </row>
    <row r="148" spans="1:7" ht="30" customHeight="1" x14ac:dyDescent="0.15">
      <c r="A148" s="19" t="s">
        <v>1052</v>
      </c>
      <c r="B148" s="23" t="s">
        <v>2003</v>
      </c>
      <c r="C148" s="12" t="s">
        <v>282</v>
      </c>
      <c r="D148" s="36" t="s">
        <v>394</v>
      </c>
      <c r="E148" s="3" t="str">
        <f>IF(LENB(D149)&gt;95,"・","")</f>
        <v/>
      </c>
    </row>
    <row r="149" spans="1:7" ht="30" customHeight="1" x14ac:dyDescent="0.15">
      <c r="A149" s="19" t="s">
        <v>31</v>
      </c>
      <c r="B149" s="23" t="s">
        <v>2003</v>
      </c>
      <c r="C149" s="12" t="s">
        <v>282</v>
      </c>
      <c r="D149" s="36" t="s">
        <v>394</v>
      </c>
      <c r="E149" s="3" t="e">
        <f>IF(LENB(新規と中止薬!#REF!)&gt;95,"・","")</f>
        <v>#REF!</v>
      </c>
    </row>
    <row r="150" spans="1:7" ht="30" customHeight="1" x14ac:dyDescent="0.15">
      <c r="A150" s="19" t="s">
        <v>1293</v>
      </c>
      <c r="B150" s="12" t="s">
        <v>2202</v>
      </c>
      <c r="C150" s="12" t="s">
        <v>282</v>
      </c>
      <c r="D150" s="36" t="s">
        <v>1264</v>
      </c>
      <c r="G150" s="1" t="str">
        <f>IF(LENB(D151)&gt;27,"・",IF(LENB(C151)&gt;68,"・",""))</f>
        <v/>
      </c>
    </row>
    <row r="151" spans="1:7" ht="30" customHeight="1" x14ac:dyDescent="0.15">
      <c r="A151" s="19" t="s">
        <v>1411</v>
      </c>
      <c r="B151" s="23" t="s">
        <v>2203</v>
      </c>
      <c r="C151" s="12" t="s">
        <v>282</v>
      </c>
      <c r="D151" s="36" t="s">
        <v>358</v>
      </c>
      <c r="E151" s="3" t="str">
        <f>IF(LENB(D152)&gt;95,"・","")</f>
        <v/>
      </c>
    </row>
    <row r="152" spans="1:7" ht="30" customHeight="1" x14ac:dyDescent="0.15">
      <c r="A152" s="54" t="s">
        <v>2496</v>
      </c>
      <c r="B152" s="59" t="s">
        <v>2529</v>
      </c>
      <c r="C152" s="12" t="s">
        <v>2507</v>
      </c>
      <c r="D152" s="57" t="s">
        <v>2526</v>
      </c>
      <c r="E152" s="3" t="str">
        <f>IF(LENB(D153)&gt;95,"・","")</f>
        <v/>
      </c>
    </row>
    <row r="153" spans="1:7" ht="30" customHeight="1" x14ac:dyDescent="0.15">
      <c r="A153" s="54" t="s">
        <v>2425</v>
      </c>
      <c r="B153" s="59" t="s">
        <v>2440</v>
      </c>
      <c r="C153" s="12" t="s">
        <v>2427</v>
      </c>
      <c r="D153" s="57" t="s">
        <v>2441</v>
      </c>
      <c r="E153" s="3" t="str">
        <f>IF(LENB(D154)&gt;95,"・","")</f>
        <v/>
      </c>
    </row>
    <row r="154" spans="1:7" ht="30" customHeight="1" x14ac:dyDescent="0.15">
      <c r="A154" s="19" t="s">
        <v>140</v>
      </c>
      <c r="B154" s="23" t="s">
        <v>2004</v>
      </c>
      <c r="C154" s="12" t="s">
        <v>282</v>
      </c>
      <c r="D154" s="36" t="s">
        <v>598</v>
      </c>
      <c r="G154" s="1" t="e">
        <f>IF(LENB(#REF!)&gt;27,"・",IF(LENB(#REF!)&gt;68,"・",""))</f>
        <v>#REF!</v>
      </c>
    </row>
    <row r="155" spans="1:7" ht="30" customHeight="1" x14ac:dyDescent="0.15">
      <c r="A155" s="37" t="s">
        <v>1697</v>
      </c>
      <c r="B155" s="52" t="s">
        <v>2204</v>
      </c>
      <c r="C155" s="41" t="s">
        <v>282</v>
      </c>
      <c r="D155" s="36" t="s">
        <v>1698</v>
      </c>
      <c r="E155" s="3" t="str">
        <f>IF(LENB(D155)&gt;95,"・","")</f>
        <v/>
      </c>
    </row>
    <row r="156" spans="1:7" ht="30" customHeight="1" x14ac:dyDescent="0.15">
      <c r="A156" s="54" t="s">
        <v>2501</v>
      </c>
      <c r="B156" s="59" t="s">
        <v>2534</v>
      </c>
      <c r="C156" s="12" t="s">
        <v>2507</v>
      </c>
      <c r="D156" s="57" t="s">
        <v>2535</v>
      </c>
      <c r="E156" s="7" t="str">
        <f>IF(LENB(D156)&gt;95,"・","")</f>
        <v/>
      </c>
    </row>
    <row r="157" spans="1:7" ht="30" customHeight="1" x14ac:dyDescent="0.15">
      <c r="A157" s="16" t="s">
        <v>1887</v>
      </c>
      <c r="B157" s="16" t="s">
        <v>2005</v>
      </c>
      <c r="C157" s="16" t="s">
        <v>1863</v>
      </c>
      <c r="D157" s="45" t="s">
        <v>1888</v>
      </c>
    </row>
    <row r="158" spans="1:7" ht="30" customHeight="1" x14ac:dyDescent="0.15">
      <c r="A158" s="16" t="s">
        <v>1047</v>
      </c>
      <c r="B158" s="16" t="s">
        <v>2005</v>
      </c>
      <c r="C158" s="16" t="s">
        <v>282</v>
      </c>
      <c r="D158" s="45" t="s">
        <v>378</v>
      </c>
    </row>
    <row r="159" spans="1:7" ht="30" customHeight="1" x14ac:dyDescent="0.15">
      <c r="A159" s="19" t="s">
        <v>1412</v>
      </c>
      <c r="B159" s="23" t="s">
        <v>2205</v>
      </c>
      <c r="C159" s="12" t="s">
        <v>282</v>
      </c>
      <c r="D159" s="38" t="s">
        <v>1223</v>
      </c>
      <c r="E159" s="13"/>
      <c r="G159" s="1" t="str">
        <f>IF(LENB(E159)&gt;27,"・",IF(LENB(C159)&gt;68,"・",""))</f>
        <v/>
      </c>
    </row>
    <row r="160" spans="1:7" ht="30" customHeight="1" x14ac:dyDescent="0.15">
      <c r="A160" s="19" t="s">
        <v>2206</v>
      </c>
      <c r="B160" s="23" t="s">
        <v>2205</v>
      </c>
      <c r="C160" s="12" t="s">
        <v>282</v>
      </c>
      <c r="D160" s="36" t="s">
        <v>1223</v>
      </c>
      <c r="E160" s="3" t="str">
        <f>IF(LENB(D160)&gt;95,"・","")</f>
        <v/>
      </c>
    </row>
    <row r="161" spans="1:5" ht="30" customHeight="1" x14ac:dyDescent="0.15">
      <c r="A161" s="19" t="s">
        <v>141</v>
      </c>
      <c r="B161" s="23" t="s">
        <v>2006</v>
      </c>
      <c r="C161" s="12" t="s">
        <v>282</v>
      </c>
      <c r="D161" s="36" t="s">
        <v>346</v>
      </c>
      <c r="E161" s="3" t="str">
        <f>IF(LENB(D161)&gt;95,"・","")</f>
        <v/>
      </c>
    </row>
    <row r="162" spans="1:5" ht="30" customHeight="1" x14ac:dyDescent="0.15">
      <c r="A162" s="16" t="s">
        <v>1046</v>
      </c>
      <c r="B162" s="16" t="s">
        <v>2006</v>
      </c>
      <c r="C162" s="12" t="s">
        <v>282</v>
      </c>
      <c r="D162" s="45" t="s">
        <v>346</v>
      </c>
    </row>
    <row r="163" spans="1:5" ht="30" customHeight="1" x14ac:dyDescent="0.15">
      <c r="A163" s="16" t="s">
        <v>1045</v>
      </c>
      <c r="B163" s="16" t="s">
        <v>2007</v>
      </c>
      <c r="C163" s="12" t="s">
        <v>282</v>
      </c>
      <c r="D163" s="45" t="s">
        <v>378</v>
      </c>
    </row>
    <row r="164" spans="1:5" ht="30" customHeight="1" x14ac:dyDescent="0.15">
      <c r="A164" s="9" t="s">
        <v>1044</v>
      </c>
      <c r="B164" s="16" t="s">
        <v>2007</v>
      </c>
      <c r="C164" s="12" t="s">
        <v>282</v>
      </c>
      <c r="D164" s="45" t="s">
        <v>378</v>
      </c>
    </row>
    <row r="165" spans="1:5" ht="30" customHeight="1" x14ac:dyDescent="0.15">
      <c r="A165" s="54" t="s">
        <v>2283</v>
      </c>
      <c r="B165" s="62" t="s">
        <v>2304</v>
      </c>
      <c r="C165" s="12" t="s">
        <v>282</v>
      </c>
      <c r="D165" s="64" t="s">
        <v>2305</v>
      </c>
      <c r="E165" s="3" t="str">
        <f t="shared" ref="E165:E171" si="2">IF(LENB(D165)&gt;95,"・","")</f>
        <v/>
      </c>
    </row>
    <row r="166" spans="1:5" ht="30" customHeight="1" x14ac:dyDescent="0.15">
      <c r="A166" s="19" t="s">
        <v>1027</v>
      </c>
      <c r="B166" s="23" t="s">
        <v>2008</v>
      </c>
      <c r="C166" s="12" t="s">
        <v>282</v>
      </c>
      <c r="D166" s="36" t="s">
        <v>378</v>
      </c>
      <c r="E166" s="3" t="str">
        <f t="shared" si="2"/>
        <v/>
      </c>
    </row>
    <row r="167" spans="1:5" ht="30" customHeight="1" x14ac:dyDescent="0.15">
      <c r="A167" s="19" t="s">
        <v>1779</v>
      </c>
      <c r="B167" s="62" t="s">
        <v>1026</v>
      </c>
      <c r="C167" s="12" t="s">
        <v>282</v>
      </c>
      <c r="D167" s="64" t="s">
        <v>307</v>
      </c>
      <c r="E167" s="3" t="str">
        <f t="shared" si="2"/>
        <v/>
      </c>
    </row>
    <row r="168" spans="1:5" ht="30" customHeight="1" x14ac:dyDescent="0.15">
      <c r="A168" s="19" t="s">
        <v>1025</v>
      </c>
      <c r="B168" s="62" t="s">
        <v>1024</v>
      </c>
      <c r="C168" s="12" t="s">
        <v>282</v>
      </c>
      <c r="D168" s="36" t="s">
        <v>321</v>
      </c>
      <c r="E168" s="3" t="str">
        <f t="shared" si="2"/>
        <v/>
      </c>
    </row>
    <row r="169" spans="1:5" ht="30" customHeight="1" x14ac:dyDescent="0.15">
      <c r="A169" s="19" t="s">
        <v>1023</v>
      </c>
      <c r="B169" s="23" t="s">
        <v>2009</v>
      </c>
      <c r="C169" s="12" t="s">
        <v>282</v>
      </c>
      <c r="D169" s="36" t="s">
        <v>338</v>
      </c>
      <c r="E169" s="3" t="str">
        <f t="shared" si="2"/>
        <v/>
      </c>
    </row>
    <row r="170" spans="1:5" ht="30" customHeight="1" x14ac:dyDescent="0.15">
      <c r="A170" s="19" t="s">
        <v>1896</v>
      </c>
      <c r="B170" s="23" t="s">
        <v>2010</v>
      </c>
      <c r="C170" s="12" t="s">
        <v>1863</v>
      </c>
      <c r="D170" s="36" t="s">
        <v>1897</v>
      </c>
      <c r="E170" s="3" t="str">
        <f t="shared" si="2"/>
        <v/>
      </c>
    </row>
    <row r="171" spans="1:5" ht="30" customHeight="1" x14ac:dyDescent="0.15">
      <c r="A171" s="19" t="s">
        <v>33</v>
      </c>
      <c r="B171" s="23" t="s">
        <v>2011</v>
      </c>
      <c r="C171" s="12" t="s">
        <v>282</v>
      </c>
      <c r="D171" s="36" t="s">
        <v>32</v>
      </c>
      <c r="E171" s="3" t="str">
        <f t="shared" si="2"/>
        <v/>
      </c>
    </row>
    <row r="172" spans="1:5" ht="30" customHeight="1" x14ac:dyDescent="0.15">
      <c r="A172" s="19" t="s">
        <v>142</v>
      </c>
      <c r="B172" s="23" t="s">
        <v>2012</v>
      </c>
      <c r="C172" s="12" t="s">
        <v>282</v>
      </c>
      <c r="D172" s="36" t="s">
        <v>378</v>
      </c>
      <c r="E172" s="3" t="e">
        <f>IF(LENB(新規と中止薬!#REF!)&gt;95,"・","")</f>
        <v>#REF!</v>
      </c>
    </row>
    <row r="173" spans="1:5" ht="30" customHeight="1" x14ac:dyDescent="0.15">
      <c r="A173" s="19" t="s">
        <v>143</v>
      </c>
      <c r="B173" s="23" t="s">
        <v>2012</v>
      </c>
      <c r="C173" s="12" t="s">
        <v>282</v>
      </c>
      <c r="D173" s="36" t="s">
        <v>378</v>
      </c>
      <c r="E173" s="3" t="str">
        <f t="shared" ref="E173:E182" si="3">IF(LENB(D173)&gt;95,"・","")</f>
        <v/>
      </c>
    </row>
    <row r="174" spans="1:5" ht="30" customHeight="1" x14ac:dyDescent="0.15">
      <c r="A174" s="19" t="s">
        <v>1018</v>
      </c>
      <c r="B174" s="23" t="s">
        <v>2013</v>
      </c>
      <c r="C174" s="35" t="s">
        <v>1835</v>
      </c>
      <c r="D174" s="20" t="s">
        <v>1836</v>
      </c>
      <c r="E174" s="3" t="str">
        <f t="shared" si="3"/>
        <v/>
      </c>
    </row>
    <row r="175" spans="1:5" ht="30" customHeight="1" x14ac:dyDescent="0.15">
      <c r="A175" s="19" t="s">
        <v>3152</v>
      </c>
      <c r="B175" s="97" t="s">
        <v>3153</v>
      </c>
      <c r="C175" s="12" t="s">
        <v>1798</v>
      </c>
      <c r="D175" s="36" t="s">
        <v>3154</v>
      </c>
      <c r="E175" s="3" t="str">
        <f t="shared" si="3"/>
        <v/>
      </c>
    </row>
    <row r="176" spans="1:5" ht="30" customHeight="1" x14ac:dyDescent="0.15">
      <c r="A176" s="19" t="s">
        <v>3155</v>
      </c>
      <c r="B176" s="97" t="s">
        <v>3153</v>
      </c>
      <c r="C176" s="12" t="s">
        <v>1798</v>
      </c>
      <c r="D176" s="36" t="s">
        <v>3154</v>
      </c>
      <c r="E176" s="3" t="str">
        <f t="shared" si="3"/>
        <v/>
      </c>
    </row>
    <row r="177" spans="1:7" ht="30" customHeight="1" x14ac:dyDescent="0.15">
      <c r="A177" s="19" t="s">
        <v>3220</v>
      </c>
      <c r="B177" s="97" t="s">
        <v>3221</v>
      </c>
      <c r="C177" s="12" t="s">
        <v>3222</v>
      </c>
      <c r="D177" s="36" t="s">
        <v>3223</v>
      </c>
      <c r="E177" s="3" t="str">
        <f t="shared" si="3"/>
        <v/>
      </c>
    </row>
    <row r="178" spans="1:7" ht="30" customHeight="1" x14ac:dyDescent="0.15">
      <c r="A178" s="19" t="s">
        <v>1007</v>
      </c>
      <c r="B178" s="23" t="s">
        <v>2014</v>
      </c>
      <c r="C178" s="12" t="s">
        <v>282</v>
      </c>
      <c r="D178" s="36" t="s">
        <v>285</v>
      </c>
      <c r="E178" s="3" t="str">
        <f t="shared" si="3"/>
        <v/>
      </c>
    </row>
    <row r="179" spans="1:7" ht="30" customHeight="1" x14ac:dyDescent="0.15">
      <c r="A179" s="54" t="s">
        <v>2779</v>
      </c>
      <c r="B179" s="97" t="s">
        <v>2781</v>
      </c>
      <c r="C179" s="12" t="s">
        <v>1798</v>
      </c>
      <c r="D179" s="111" t="s">
        <v>2780</v>
      </c>
      <c r="E179" s="3" t="str">
        <f t="shared" si="3"/>
        <v/>
      </c>
    </row>
    <row r="180" spans="1:7" ht="30" customHeight="1" x14ac:dyDescent="0.15">
      <c r="A180" s="19" t="s">
        <v>144</v>
      </c>
      <c r="B180" s="23" t="s">
        <v>2015</v>
      </c>
      <c r="C180" s="12" t="s">
        <v>282</v>
      </c>
      <c r="D180" s="36" t="s">
        <v>316</v>
      </c>
      <c r="E180" s="3" t="str">
        <f t="shared" si="3"/>
        <v/>
      </c>
    </row>
    <row r="181" spans="1:7" ht="30" customHeight="1" x14ac:dyDescent="0.15">
      <c r="A181" s="19" t="s">
        <v>995</v>
      </c>
      <c r="B181" s="23" t="s">
        <v>2015</v>
      </c>
      <c r="C181" s="12" t="s">
        <v>282</v>
      </c>
      <c r="D181" s="36" t="s">
        <v>316</v>
      </c>
      <c r="E181" s="3" t="str">
        <f t="shared" si="3"/>
        <v/>
      </c>
    </row>
    <row r="182" spans="1:7" ht="30" customHeight="1" x14ac:dyDescent="0.15">
      <c r="A182" s="19" t="s">
        <v>1611</v>
      </c>
      <c r="B182" s="23" t="s">
        <v>2016</v>
      </c>
      <c r="C182" s="12" t="s">
        <v>282</v>
      </c>
      <c r="D182" s="36" t="s">
        <v>1610</v>
      </c>
      <c r="E182" s="3" t="str">
        <f t="shared" si="3"/>
        <v/>
      </c>
    </row>
    <row r="183" spans="1:7" ht="30" customHeight="1" x14ac:dyDescent="0.15">
      <c r="A183" s="4" t="s">
        <v>2356</v>
      </c>
      <c r="B183" s="33" t="s">
        <v>2380</v>
      </c>
      <c r="C183" s="12" t="s">
        <v>2360</v>
      </c>
      <c r="D183" s="146" t="s">
        <v>2381</v>
      </c>
    </row>
    <row r="184" spans="1:7" ht="30" customHeight="1" x14ac:dyDescent="0.15">
      <c r="A184" s="19" t="s">
        <v>145</v>
      </c>
      <c r="B184" s="23" t="s">
        <v>2017</v>
      </c>
      <c r="C184" s="12" t="s">
        <v>282</v>
      </c>
      <c r="D184" s="36" t="s">
        <v>296</v>
      </c>
      <c r="E184" s="3" t="str">
        <f>IF(LENB(D184)&gt;95,"・","")</f>
        <v/>
      </c>
    </row>
    <row r="185" spans="1:7" ht="30" customHeight="1" x14ac:dyDescent="0.15">
      <c r="A185" s="19" t="s">
        <v>992</v>
      </c>
      <c r="B185" s="23" t="s">
        <v>2018</v>
      </c>
      <c r="C185" s="12" t="s">
        <v>282</v>
      </c>
      <c r="D185" s="36" t="s">
        <v>427</v>
      </c>
      <c r="E185" s="3" t="str">
        <f>IF(LENB(D185)&gt;95,"・","")</f>
        <v/>
      </c>
    </row>
    <row r="186" spans="1:7" ht="30" customHeight="1" x14ac:dyDescent="0.15">
      <c r="A186" s="19" t="s">
        <v>23</v>
      </c>
      <c r="B186" s="62" t="s">
        <v>24</v>
      </c>
      <c r="C186" s="12" t="s">
        <v>42</v>
      </c>
      <c r="D186" s="36" t="s">
        <v>346</v>
      </c>
      <c r="E186" s="3" t="str">
        <f>IF(LENB(D186)&gt;95,"・","")</f>
        <v/>
      </c>
    </row>
    <row r="187" spans="1:7" ht="30" customHeight="1" x14ac:dyDescent="0.15">
      <c r="A187" s="19" t="s">
        <v>990</v>
      </c>
      <c r="B187" s="23" t="s">
        <v>2019</v>
      </c>
      <c r="C187" s="12" t="s">
        <v>282</v>
      </c>
      <c r="D187" s="36" t="s">
        <v>394</v>
      </c>
      <c r="E187" s="3" t="str">
        <f>IF(LENB(D187)&gt;95,"・","")</f>
        <v/>
      </c>
    </row>
    <row r="188" spans="1:7" ht="30" customHeight="1" x14ac:dyDescent="0.15">
      <c r="A188" s="19" t="s">
        <v>989</v>
      </c>
      <c r="B188" s="23" t="s">
        <v>2019</v>
      </c>
      <c r="C188" s="12" t="s">
        <v>282</v>
      </c>
      <c r="D188" s="36" t="s">
        <v>394</v>
      </c>
      <c r="E188" s="3" t="str">
        <f>IF(LENB(D188)&gt;95,"・","")</f>
        <v/>
      </c>
    </row>
    <row r="189" spans="1:7" ht="30" customHeight="1" x14ac:dyDescent="0.15">
      <c r="A189" s="16" t="s">
        <v>146</v>
      </c>
      <c r="B189" s="16" t="s">
        <v>2207</v>
      </c>
      <c r="C189" s="12" t="s">
        <v>282</v>
      </c>
      <c r="D189" s="36" t="s">
        <v>1223</v>
      </c>
    </row>
    <row r="190" spans="1:7" ht="30" customHeight="1" x14ac:dyDescent="0.15">
      <c r="A190" s="16" t="s">
        <v>988</v>
      </c>
      <c r="B190" s="16" t="s">
        <v>2020</v>
      </c>
      <c r="C190" s="12" t="s">
        <v>282</v>
      </c>
      <c r="D190" s="36" t="s">
        <v>368</v>
      </c>
    </row>
    <row r="191" spans="1:7" ht="50.1" customHeight="1" x14ac:dyDescent="0.15">
      <c r="A191" s="19" t="s">
        <v>1892</v>
      </c>
      <c r="B191" s="23" t="s">
        <v>2021</v>
      </c>
      <c r="C191" s="12" t="s">
        <v>1863</v>
      </c>
      <c r="D191" s="36" t="s">
        <v>1893</v>
      </c>
      <c r="E191" s="3" t="str">
        <f>IF(LENB(D191)&gt;95,"・","")</f>
        <v/>
      </c>
    </row>
    <row r="192" spans="1:7" ht="30" customHeight="1" x14ac:dyDescent="0.15">
      <c r="A192" s="19" t="s">
        <v>3001</v>
      </c>
      <c r="B192" s="59" t="s">
        <v>2990</v>
      </c>
      <c r="C192" s="12" t="s">
        <v>2980</v>
      </c>
      <c r="D192" s="57" t="s">
        <v>2991</v>
      </c>
      <c r="G192" s="1" t="e">
        <f>IF(LENB(D192)&gt;27,"・",IF(LENB(#REF!)&gt;68,"・",""))</f>
        <v>#REF!</v>
      </c>
    </row>
    <row r="193" spans="1:7" ht="30" customHeight="1" x14ac:dyDescent="0.15">
      <c r="A193" s="54" t="s">
        <v>1923</v>
      </c>
      <c r="B193" s="60" t="s">
        <v>1934</v>
      </c>
      <c r="C193" s="12" t="s">
        <v>1932</v>
      </c>
      <c r="D193" s="57" t="s">
        <v>1935</v>
      </c>
      <c r="E193" s="3" t="str">
        <f>IF(LENB(D193)&gt;95,"・","")</f>
        <v/>
      </c>
    </row>
    <row r="194" spans="1:7" ht="30" customHeight="1" x14ac:dyDescent="0.15">
      <c r="A194" s="19" t="s">
        <v>147</v>
      </c>
      <c r="B194" s="23" t="s">
        <v>2022</v>
      </c>
      <c r="C194" s="12" t="s">
        <v>282</v>
      </c>
      <c r="D194" s="36" t="s">
        <v>378</v>
      </c>
      <c r="E194" s="3" t="str">
        <f>IF(LENB(D194)&gt;95,"・","")</f>
        <v/>
      </c>
    </row>
    <row r="195" spans="1:7" ht="30" customHeight="1" x14ac:dyDescent="0.15">
      <c r="A195" s="19" t="s">
        <v>1423</v>
      </c>
      <c r="B195" s="128" t="s">
        <v>1424</v>
      </c>
      <c r="C195" s="12" t="s">
        <v>282</v>
      </c>
      <c r="D195" s="36" t="s">
        <v>1261</v>
      </c>
      <c r="E195" s="3" t="str">
        <f>IF(LENB(D195)&gt;95,"・","")</f>
        <v/>
      </c>
    </row>
    <row r="196" spans="1:7" ht="30" customHeight="1" x14ac:dyDescent="0.15">
      <c r="A196" s="37" t="s">
        <v>1632</v>
      </c>
      <c r="B196" s="52" t="s">
        <v>2023</v>
      </c>
      <c r="C196" s="41" t="s">
        <v>282</v>
      </c>
      <c r="D196" s="36" t="s">
        <v>430</v>
      </c>
      <c r="G196" s="1" t="str">
        <f>IF(LENB(D196)&gt;27,"・",IF(LENB(C196)&gt;68,"・",""))</f>
        <v/>
      </c>
    </row>
    <row r="197" spans="1:7" ht="30" customHeight="1" x14ac:dyDescent="0.15">
      <c r="A197" s="19" t="s">
        <v>148</v>
      </c>
      <c r="B197" s="61" t="s">
        <v>2208</v>
      </c>
      <c r="C197" s="12" t="s">
        <v>282</v>
      </c>
      <c r="D197" s="36" t="s">
        <v>1223</v>
      </c>
      <c r="E197" s="3" t="str">
        <f>IF(LENB(D197)&gt;95,"・","")</f>
        <v/>
      </c>
    </row>
    <row r="198" spans="1:7" ht="30" customHeight="1" x14ac:dyDescent="0.15">
      <c r="A198" s="16" t="s">
        <v>1426</v>
      </c>
      <c r="B198" s="9" t="s">
        <v>2209</v>
      </c>
      <c r="C198" s="12" t="s">
        <v>282</v>
      </c>
      <c r="D198" s="45" t="s">
        <v>1223</v>
      </c>
    </row>
    <row r="199" spans="1:7" ht="30" customHeight="1" x14ac:dyDescent="0.15">
      <c r="A199" s="19" t="s">
        <v>2804</v>
      </c>
      <c r="B199" s="23" t="s">
        <v>2805</v>
      </c>
      <c r="C199" s="12" t="s">
        <v>282</v>
      </c>
      <c r="D199" s="36" t="s">
        <v>2806</v>
      </c>
      <c r="E199" s="3" t="str">
        <f>IF(LENB(D199)&gt;95,"・","")</f>
        <v/>
      </c>
    </row>
    <row r="200" spans="1:7" ht="30" customHeight="1" x14ac:dyDescent="0.15">
      <c r="A200" s="19" t="s">
        <v>984</v>
      </c>
      <c r="B200" s="23" t="s">
        <v>2024</v>
      </c>
      <c r="C200" s="12" t="s">
        <v>282</v>
      </c>
      <c r="D200" s="36" t="s">
        <v>385</v>
      </c>
      <c r="G200" s="1" t="str">
        <f>IF(LENB(D200)&gt;27,"・",IF(LENB(C200)&gt;68,"・",""))</f>
        <v/>
      </c>
    </row>
    <row r="201" spans="1:7" ht="30" customHeight="1" x14ac:dyDescent="0.15">
      <c r="A201" s="19" t="s">
        <v>982</v>
      </c>
      <c r="B201" s="62" t="s">
        <v>981</v>
      </c>
      <c r="C201" s="12" t="s">
        <v>393</v>
      </c>
      <c r="D201" s="36" t="s">
        <v>468</v>
      </c>
      <c r="E201" s="3" t="str">
        <f>IF(LENB(D201)&gt;95,"・","")</f>
        <v/>
      </c>
    </row>
    <row r="202" spans="1:7" ht="30" customHeight="1" x14ac:dyDescent="0.15">
      <c r="A202" s="37" t="s">
        <v>1633</v>
      </c>
      <c r="B202" s="52" t="s">
        <v>2025</v>
      </c>
      <c r="C202" s="41" t="s">
        <v>282</v>
      </c>
      <c r="D202" s="36" t="s">
        <v>346</v>
      </c>
      <c r="E202" s="3" t="str">
        <f>IF(LENB(D202)&gt;95,"・","")</f>
        <v/>
      </c>
    </row>
    <row r="203" spans="1:7" ht="30" customHeight="1" x14ac:dyDescent="0.15">
      <c r="A203" s="19" t="s">
        <v>149</v>
      </c>
      <c r="B203" s="23" t="s">
        <v>2026</v>
      </c>
      <c r="C203" s="12" t="s">
        <v>282</v>
      </c>
      <c r="D203" s="36" t="s">
        <v>378</v>
      </c>
      <c r="E203" s="3" t="str">
        <f>IF(LENB(D203)&gt;95,"・","")</f>
        <v/>
      </c>
    </row>
    <row r="204" spans="1:7" ht="30" customHeight="1" x14ac:dyDescent="0.15">
      <c r="A204" s="16" t="s">
        <v>1553</v>
      </c>
      <c r="B204" s="9" t="s">
        <v>2266</v>
      </c>
      <c r="C204" s="12" t="s">
        <v>282</v>
      </c>
      <c r="D204" s="45" t="s">
        <v>338</v>
      </c>
    </row>
    <row r="205" spans="1:7" ht="30" customHeight="1" x14ac:dyDescent="0.15">
      <c r="A205" s="19" t="s">
        <v>150</v>
      </c>
      <c r="B205" s="23" t="s">
        <v>2266</v>
      </c>
      <c r="C205" s="12" t="s">
        <v>282</v>
      </c>
      <c r="D205" s="36" t="s">
        <v>338</v>
      </c>
      <c r="E205" s="3" t="str">
        <f>IF(LENB(D205)&gt;95,"・","")</f>
        <v/>
      </c>
    </row>
    <row r="206" spans="1:7" ht="30" customHeight="1" x14ac:dyDescent="0.15">
      <c r="A206" s="72" t="s">
        <v>2503</v>
      </c>
      <c r="B206" s="55" t="s">
        <v>2538</v>
      </c>
      <c r="C206" s="12" t="s">
        <v>2505</v>
      </c>
      <c r="D206" s="57" t="s">
        <v>2539</v>
      </c>
      <c r="F206" s="1" t="str">
        <f>IF(LENB(内服!D380)&gt;27,"・",IF(LENB(内服!B380)&gt;68,"・",""))</f>
        <v/>
      </c>
    </row>
    <row r="207" spans="1:7" ht="30" customHeight="1" x14ac:dyDescent="0.15">
      <c r="A207" s="19" t="s">
        <v>3024</v>
      </c>
      <c r="B207" s="59" t="s">
        <v>3025</v>
      </c>
      <c r="C207" s="12" t="s">
        <v>1798</v>
      </c>
      <c r="D207" s="57" t="s">
        <v>3026</v>
      </c>
      <c r="G207" s="1" t="e">
        <f>IF(LENB(D207)&gt;27,"・",IF(LENB(#REF!)&gt;68,"・",""))</f>
        <v>#REF!</v>
      </c>
    </row>
    <row r="208" spans="1:7" ht="30" customHeight="1" x14ac:dyDescent="0.15">
      <c r="A208" s="19" t="s">
        <v>980</v>
      </c>
      <c r="B208" s="23" t="s">
        <v>2027</v>
      </c>
      <c r="C208" s="12" t="s">
        <v>282</v>
      </c>
      <c r="D208" s="36" t="s">
        <v>285</v>
      </c>
      <c r="G208" s="1" t="str">
        <f>IF(LENB(D208)&gt;27,"・",IF(LENB(C208)&gt;68,"・",""))</f>
        <v/>
      </c>
    </row>
    <row r="209" spans="1:7" ht="30" customHeight="1" x14ac:dyDescent="0.15">
      <c r="A209" s="19" t="s">
        <v>1429</v>
      </c>
      <c r="B209" s="60" t="s">
        <v>526</v>
      </c>
      <c r="C209" s="12" t="s">
        <v>282</v>
      </c>
      <c r="D209" s="36" t="s">
        <v>1223</v>
      </c>
      <c r="E209" s="3" t="str">
        <f>IF(LENB(D209)&gt;95,"・","")</f>
        <v/>
      </c>
    </row>
    <row r="210" spans="1:7" ht="30" customHeight="1" x14ac:dyDescent="0.15">
      <c r="A210" s="19" t="s">
        <v>978</v>
      </c>
      <c r="B210" s="62" t="s">
        <v>724</v>
      </c>
      <c r="C210" s="12" t="s">
        <v>362</v>
      </c>
      <c r="D210" s="36" t="s">
        <v>388</v>
      </c>
      <c r="G210" s="1" t="e">
        <f>IF(LENB(D210)&gt;27,"・",IF(LENB(#REF!)&gt;68,"・",""))</f>
        <v>#REF!</v>
      </c>
    </row>
    <row r="211" spans="1:7" ht="30" customHeight="1" x14ac:dyDescent="0.15">
      <c r="A211" s="19" t="s">
        <v>976</v>
      </c>
      <c r="B211" s="23" t="s">
        <v>2028</v>
      </c>
      <c r="C211" s="12" t="s">
        <v>282</v>
      </c>
      <c r="D211" s="36" t="s">
        <v>378</v>
      </c>
      <c r="E211" s="3" t="str">
        <f>IF(LENB(D211)&gt;95,"・","")</f>
        <v/>
      </c>
    </row>
    <row r="212" spans="1:7" ht="30" customHeight="1" x14ac:dyDescent="0.15">
      <c r="A212" s="19" t="s">
        <v>2832</v>
      </c>
      <c r="B212" s="23" t="s">
        <v>2833</v>
      </c>
      <c r="C212" s="12" t="s">
        <v>2815</v>
      </c>
      <c r="D212" s="36" t="s">
        <v>2834</v>
      </c>
      <c r="E212" s="26"/>
      <c r="G212" s="1" t="str">
        <f>IF(LENB(D212)&gt;27,"・",IF(LENB(#REF!)&gt;68,"・",""))</f>
        <v>・</v>
      </c>
    </row>
    <row r="213" spans="1:7" ht="30" customHeight="1" x14ac:dyDescent="0.15">
      <c r="A213" s="16" t="s">
        <v>151</v>
      </c>
      <c r="B213" s="16" t="s">
        <v>2029</v>
      </c>
      <c r="C213" s="16" t="s">
        <v>282</v>
      </c>
      <c r="D213" s="45" t="s">
        <v>468</v>
      </c>
      <c r="E213" s="27"/>
    </row>
    <row r="214" spans="1:7" ht="30" customHeight="1" x14ac:dyDescent="0.15">
      <c r="A214" s="19" t="s">
        <v>152</v>
      </c>
      <c r="B214" s="60" t="s">
        <v>2030</v>
      </c>
      <c r="C214" s="12" t="s">
        <v>282</v>
      </c>
      <c r="D214" s="36" t="s">
        <v>346</v>
      </c>
      <c r="E214" s="7" t="str">
        <f>IF(LENB(D214)&gt;95,"・","")</f>
        <v/>
      </c>
    </row>
    <row r="215" spans="1:7" ht="30" customHeight="1" x14ac:dyDescent="0.15">
      <c r="A215" s="19" t="s">
        <v>153</v>
      </c>
      <c r="B215" s="9" t="s">
        <v>2031</v>
      </c>
      <c r="C215" s="12" t="s">
        <v>282</v>
      </c>
      <c r="D215" s="36" t="s">
        <v>346</v>
      </c>
      <c r="E215" s="3" t="str">
        <f>IF(LENB(D215)&gt;95,"・","")</f>
        <v/>
      </c>
    </row>
    <row r="216" spans="1:7" ht="30" customHeight="1" x14ac:dyDescent="0.15">
      <c r="A216" s="19" t="s">
        <v>1772</v>
      </c>
      <c r="B216" s="23" t="s">
        <v>2032</v>
      </c>
      <c r="C216" s="12" t="s">
        <v>282</v>
      </c>
      <c r="D216" s="42" t="s">
        <v>1736</v>
      </c>
      <c r="G216" s="1" t="str">
        <f>IF(LENB(D216)&gt;27,"・",IF(LENB(C216)&gt;68,"・",""))</f>
        <v/>
      </c>
    </row>
    <row r="217" spans="1:7" ht="30" customHeight="1" x14ac:dyDescent="0.15">
      <c r="A217" s="19" t="s">
        <v>2899</v>
      </c>
      <c r="B217" s="23" t="s">
        <v>2900</v>
      </c>
      <c r="C217" s="12" t="s">
        <v>2863</v>
      </c>
      <c r="D217" s="36" t="s">
        <v>2901</v>
      </c>
      <c r="E217" s="3" t="str">
        <f>IF(LENB(D217)&gt;95,"・","")</f>
        <v/>
      </c>
    </row>
    <row r="218" spans="1:7" ht="30" customHeight="1" x14ac:dyDescent="0.15">
      <c r="A218" s="19" t="s">
        <v>154</v>
      </c>
      <c r="B218" s="23" t="s">
        <v>2033</v>
      </c>
      <c r="C218" s="12" t="s">
        <v>282</v>
      </c>
      <c r="D218" s="36" t="s">
        <v>463</v>
      </c>
      <c r="E218" s="3" t="str">
        <f>IF(LENB(D218)&gt;95,"・","")</f>
        <v/>
      </c>
    </row>
    <row r="219" spans="1:7" ht="30" customHeight="1" x14ac:dyDescent="0.15">
      <c r="A219" s="54" t="s">
        <v>2475</v>
      </c>
      <c r="B219" s="59" t="s">
        <v>2476</v>
      </c>
      <c r="C219" s="12" t="s">
        <v>2480</v>
      </c>
      <c r="D219" s="57" t="s">
        <v>2477</v>
      </c>
      <c r="G219" s="1" t="e">
        <f>IF(LENB(D219)&gt;27,"・",IF(LENB(#REF!)&gt;68,"・",""))</f>
        <v>#REF!</v>
      </c>
    </row>
    <row r="220" spans="1:7" ht="30" customHeight="1" x14ac:dyDescent="0.15">
      <c r="A220" s="70" t="s">
        <v>2314</v>
      </c>
      <c r="B220" s="59" t="s">
        <v>2331</v>
      </c>
      <c r="C220" s="12" t="s">
        <v>282</v>
      </c>
      <c r="D220" s="57" t="s">
        <v>2332</v>
      </c>
      <c r="G220" s="1" t="e">
        <f>IF(LENB(D220)&gt;27,"・",IF(LENB(#REF!)&gt;68,"・",""))</f>
        <v>#REF!</v>
      </c>
    </row>
    <row r="221" spans="1:7" ht="30" customHeight="1" x14ac:dyDescent="0.15">
      <c r="A221" s="19" t="s">
        <v>2642</v>
      </c>
      <c r="B221" s="60" t="s">
        <v>2643</v>
      </c>
      <c r="C221" s="12" t="s">
        <v>2644</v>
      </c>
      <c r="D221" s="36" t="s">
        <v>2645</v>
      </c>
      <c r="G221" s="1" t="str">
        <f>IF(LENB(D221)&gt;27,"・",IF(LENB(#REF!)&gt;68,"・",""))</f>
        <v>・</v>
      </c>
    </row>
    <row r="222" spans="1:7" ht="30" customHeight="1" x14ac:dyDescent="0.15">
      <c r="A222" s="19" t="s">
        <v>964</v>
      </c>
      <c r="B222" s="23" t="s">
        <v>2034</v>
      </c>
      <c r="C222" s="12" t="s">
        <v>282</v>
      </c>
      <c r="D222" s="36" t="s">
        <v>508</v>
      </c>
      <c r="E222" s="3" t="str">
        <f>IF(LENB(D222)&gt;95,"・","")</f>
        <v/>
      </c>
    </row>
    <row r="223" spans="1:7" ht="30" customHeight="1" x14ac:dyDescent="0.15">
      <c r="A223" s="19" t="s">
        <v>961</v>
      </c>
      <c r="B223" s="23" t="s">
        <v>2035</v>
      </c>
      <c r="C223" s="12" t="s">
        <v>282</v>
      </c>
      <c r="D223" s="36" t="s">
        <v>463</v>
      </c>
      <c r="G223" s="1" t="str">
        <f>IF(LENB(D223)&gt;27,"・",IF(LENB(C223)&gt;68,"・",""))</f>
        <v/>
      </c>
    </row>
    <row r="224" spans="1:7" ht="30" customHeight="1" x14ac:dyDescent="0.15">
      <c r="A224" s="19" t="s">
        <v>155</v>
      </c>
      <c r="B224" s="61" t="s">
        <v>2210</v>
      </c>
      <c r="C224" s="12" t="s">
        <v>282</v>
      </c>
      <c r="D224" s="36" t="s">
        <v>289</v>
      </c>
      <c r="E224" s="3" t="str">
        <f>IF(LENB(D226)&gt;95,"・","")</f>
        <v/>
      </c>
    </row>
    <row r="225" spans="1:7" ht="30" customHeight="1" x14ac:dyDescent="0.15">
      <c r="A225" s="19" t="s">
        <v>958</v>
      </c>
      <c r="B225" s="62" t="s">
        <v>957</v>
      </c>
      <c r="C225" s="12" t="s">
        <v>282</v>
      </c>
      <c r="D225" s="36" t="s">
        <v>430</v>
      </c>
      <c r="G225" s="1" t="e">
        <f>IF(LENB(D225)&gt;27,"・",IF(LENB(#REF!)&gt;68,"・",""))</f>
        <v>#REF!</v>
      </c>
    </row>
    <row r="226" spans="1:7" ht="30" customHeight="1" x14ac:dyDescent="0.15">
      <c r="A226" s="19" t="s">
        <v>156</v>
      </c>
      <c r="B226" s="23" t="s">
        <v>2036</v>
      </c>
      <c r="C226" s="12" t="s">
        <v>282</v>
      </c>
      <c r="D226" s="36" t="s">
        <v>346</v>
      </c>
      <c r="E226" s="3" t="str">
        <f>IF(LENB(D227)&gt;95,"・","")</f>
        <v/>
      </c>
    </row>
    <row r="227" spans="1:7" ht="30" customHeight="1" x14ac:dyDescent="0.15">
      <c r="A227" s="19" t="s">
        <v>157</v>
      </c>
      <c r="B227" s="23" t="s">
        <v>2036</v>
      </c>
      <c r="C227" s="12" t="s">
        <v>282</v>
      </c>
      <c r="D227" s="36" t="s">
        <v>346</v>
      </c>
      <c r="E227" s="3" t="str">
        <f>IF(LENB(D228)&gt;95,"・","")</f>
        <v/>
      </c>
    </row>
    <row r="228" spans="1:7" ht="30" customHeight="1" x14ac:dyDescent="0.15">
      <c r="A228" s="19" t="s">
        <v>2655</v>
      </c>
      <c r="B228" s="23" t="s">
        <v>2036</v>
      </c>
      <c r="C228" s="12" t="s">
        <v>282</v>
      </c>
      <c r="D228" s="36" t="s">
        <v>346</v>
      </c>
      <c r="E228" s="3" t="str">
        <f>IF(LENB(D230)&gt;95,"・","")</f>
        <v/>
      </c>
    </row>
    <row r="229" spans="1:7" ht="30" customHeight="1" x14ac:dyDescent="0.15">
      <c r="A229" s="16" t="s">
        <v>158</v>
      </c>
      <c r="B229" s="16" t="s">
        <v>2036</v>
      </c>
      <c r="C229" s="16" t="s">
        <v>282</v>
      </c>
      <c r="D229" s="45" t="s">
        <v>346</v>
      </c>
    </row>
    <row r="230" spans="1:7" ht="30" customHeight="1" x14ac:dyDescent="0.15">
      <c r="A230" s="19" t="s">
        <v>159</v>
      </c>
      <c r="B230" s="23" t="s">
        <v>2037</v>
      </c>
      <c r="C230" s="12" t="s">
        <v>282</v>
      </c>
      <c r="D230" s="36" t="s">
        <v>954</v>
      </c>
      <c r="E230" s="3" t="e">
        <f>IF(LENB(新規と中止薬!#REF!)&gt;95,"・","")</f>
        <v>#REF!</v>
      </c>
    </row>
    <row r="231" spans="1:7" ht="30" customHeight="1" x14ac:dyDescent="0.15">
      <c r="A231" s="19" t="s">
        <v>951</v>
      </c>
      <c r="B231" s="23" t="s">
        <v>2038</v>
      </c>
      <c r="C231" s="12" t="s">
        <v>282</v>
      </c>
      <c r="D231" s="36" t="s">
        <v>950</v>
      </c>
      <c r="G231" s="1" t="e">
        <f>IF(LENB(D231)&gt;27,"・",IF(LENB(#REF!)&gt;68,"・",""))</f>
        <v>#REF!</v>
      </c>
    </row>
    <row r="232" spans="1:7" ht="30" customHeight="1" x14ac:dyDescent="0.15">
      <c r="A232" s="19" t="s">
        <v>1305</v>
      </c>
      <c r="B232" s="62" t="s">
        <v>1300</v>
      </c>
      <c r="C232" s="12" t="s">
        <v>282</v>
      </c>
      <c r="D232" s="36" t="s">
        <v>341</v>
      </c>
      <c r="E232" s="3" t="str">
        <f>IF(LENB(D234)&gt;95,"・","")</f>
        <v/>
      </c>
    </row>
    <row r="233" spans="1:7" ht="30" customHeight="1" x14ac:dyDescent="0.15">
      <c r="A233" s="16" t="s">
        <v>160</v>
      </c>
      <c r="B233" s="9" t="s">
        <v>2211</v>
      </c>
      <c r="C233" s="12" t="s">
        <v>282</v>
      </c>
      <c r="D233" s="45" t="s">
        <v>434</v>
      </c>
      <c r="E233" s="3" t="str">
        <f>IF(LENB(D235)&gt;95,"・","")</f>
        <v/>
      </c>
    </row>
    <row r="234" spans="1:7" ht="30" customHeight="1" x14ac:dyDescent="0.15">
      <c r="A234" s="19" t="s">
        <v>947</v>
      </c>
      <c r="B234" s="23" t="s">
        <v>2039</v>
      </c>
      <c r="C234" s="12" t="s">
        <v>282</v>
      </c>
      <c r="D234" s="36" t="s">
        <v>434</v>
      </c>
      <c r="E234" s="3" t="str">
        <f>IF(LENB(D236)&gt;95,"・","")</f>
        <v/>
      </c>
    </row>
    <row r="235" spans="1:7" ht="30" customHeight="1" x14ac:dyDescent="0.15">
      <c r="A235" s="19" t="s">
        <v>161</v>
      </c>
      <c r="B235" s="23" t="s">
        <v>2040</v>
      </c>
      <c r="C235" s="12" t="s">
        <v>282</v>
      </c>
      <c r="D235" s="36" t="s">
        <v>579</v>
      </c>
      <c r="E235" s="3" t="str">
        <f>IF(LENB(D238)&gt;95,"・","")</f>
        <v/>
      </c>
    </row>
    <row r="236" spans="1:7" ht="30" customHeight="1" x14ac:dyDescent="0.15">
      <c r="A236" s="19" t="s">
        <v>1439</v>
      </c>
      <c r="B236" s="23" t="s">
        <v>2212</v>
      </c>
      <c r="C236" s="12" t="s">
        <v>282</v>
      </c>
      <c r="D236" s="36" t="s">
        <v>352</v>
      </c>
      <c r="E236" s="3" t="str">
        <f>IF(LENB(D240)&gt;95,"・","")</f>
        <v/>
      </c>
    </row>
    <row r="237" spans="1:7" ht="30" customHeight="1" x14ac:dyDescent="0.15">
      <c r="A237" s="37" t="s">
        <v>1680</v>
      </c>
      <c r="B237" s="96"/>
      <c r="C237" s="41" t="s">
        <v>393</v>
      </c>
      <c r="D237" s="36" t="s">
        <v>1692</v>
      </c>
      <c r="G237" s="1" t="e">
        <f>IF(LENB(D237)&gt;27,"・",IF(LENB(#REF!)&gt;68,"・",""))</f>
        <v>#REF!</v>
      </c>
    </row>
    <row r="238" spans="1:7" ht="30" customHeight="1" x14ac:dyDescent="0.15">
      <c r="A238" s="19" t="s">
        <v>162</v>
      </c>
      <c r="B238" s="23" t="s">
        <v>2041</v>
      </c>
      <c r="C238" s="12" t="s">
        <v>282</v>
      </c>
      <c r="D238" s="36" t="s">
        <v>394</v>
      </c>
      <c r="E238" s="3" t="e">
        <f>IF(LENB(#REF!)&gt;95,"・","")</f>
        <v>#REF!</v>
      </c>
    </row>
    <row r="239" spans="1:7" ht="30" customHeight="1" x14ac:dyDescent="0.15">
      <c r="A239" s="19" t="s">
        <v>163</v>
      </c>
      <c r="B239" s="23" t="s">
        <v>2042</v>
      </c>
      <c r="C239" s="12" t="s">
        <v>282</v>
      </c>
      <c r="D239" s="36" t="s">
        <v>307</v>
      </c>
      <c r="G239" s="1" t="str">
        <f>IF(LENB(D239)&gt;27,"・",IF(LENB(#REF!)&gt;68,"・",""))</f>
        <v>・</v>
      </c>
    </row>
    <row r="240" spans="1:7" ht="30" customHeight="1" x14ac:dyDescent="0.15">
      <c r="A240" s="19" t="s">
        <v>946</v>
      </c>
      <c r="B240" s="23" t="s">
        <v>2043</v>
      </c>
      <c r="C240" s="12" t="s">
        <v>282</v>
      </c>
      <c r="D240" s="36" t="s">
        <v>296</v>
      </c>
      <c r="E240" s="3" t="str">
        <f>IF(LENB(D242)&gt;95,"・","")</f>
        <v/>
      </c>
    </row>
    <row r="241" spans="1:7" ht="30" customHeight="1" x14ac:dyDescent="0.15">
      <c r="A241" s="16" t="s">
        <v>939</v>
      </c>
      <c r="B241" s="9" t="s">
        <v>2044</v>
      </c>
      <c r="C241" s="12" t="s">
        <v>282</v>
      </c>
      <c r="D241" s="45" t="s">
        <v>378</v>
      </c>
    </row>
    <row r="242" spans="1:7" ht="30" customHeight="1" x14ac:dyDescent="0.15">
      <c r="A242" s="19" t="s">
        <v>938</v>
      </c>
      <c r="B242" s="23" t="s">
        <v>2045</v>
      </c>
      <c r="C242" s="12" t="s">
        <v>282</v>
      </c>
      <c r="D242" s="36" t="s">
        <v>296</v>
      </c>
      <c r="E242" s="3" t="str">
        <f>IF(LENB(D244)&gt;95,"・","")</f>
        <v/>
      </c>
    </row>
    <row r="243" spans="1:7" ht="30" customHeight="1" x14ac:dyDescent="0.15">
      <c r="A243" s="19" t="s">
        <v>164</v>
      </c>
      <c r="B243" s="23" t="s">
        <v>2213</v>
      </c>
      <c r="C243" s="12" t="s">
        <v>282</v>
      </c>
      <c r="D243" s="36" t="s">
        <v>289</v>
      </c>
      <c r="E243" s="3" t="str">
        <f>IF(LENB(D247)&gt;95,"・","")</f>
        <v/>
      </c>
    </row>
    <row r="244" spans="1:7" ht="30" customHeight="1" x14ac:dyDescent="0.15">
      <c r="A244" s="19" t="s">
        <v>933</v>
      </c>
      <c r="B244" s="23" t="s">
        <v>2046</v>
      </c>
      <c r="C244" s="12" t="s">
        <v>282</v>
      </c>
      <c r="D244" s="36" t="s">
        <v>304</v>
      </c>
      <c r="E244" s="3" t="str">
        <f>IF(LENB(D248)&gt;95,"・","")</f>
        <v/>
      </c>
    </row>
    <row r="245" spans="1:7" ht="30" customHeight="1" x14ac:dyDescent="0.15">
      <c r="A245" s="19" t="s">
        <v>932</v>
      </c>
      <c r="B245" s="62" t="s">
        <v>931</v>
      </c>
      <c r="C245" s="12" t="s">
        <v>282</v>
      </c>
      <c r="D245" s="36" t="s">
        <v>289</v>
      </c>
      <c r="G245" s="1" t="str">
        <f>IF(LENB(D245)&gt;27,"・",IF(LENB(C245)&gt;68,"・",""))</f>
        <v>・</v>
      </c>
    </row>
    <row r="246" spans="1:7" ht="30" customHeight="1" x14ac:dyDescent="0.15">
      <c r="A246" s="19" t="s">
        <v>165</v>
      </c>
      <c r="B246" s="23" t="s">
        <v>2047</v>
      </c>
      <c r="C246" s="12" t="s">
        <v>282</v>
      </c>
      <c r="D246" s="36" t="s">
        <v>338</v>
      </c>
      <c r="G246" s="1" t="e">
        <f>IF(LENB(D246)&gt;27,"・",IF(LENB(#REF!)&gt;68,"・",""))</f>
        <v>#REF!</v>
      </c>
    </row>
    <row r="247" spans="1:7" ht="30" customHeight="1" x14ac:dyDescent="0.15">
      <c r="A247" s="19" t="s">
        <v>930</v>
      </c>
      <c r="B247" s="61" t="s">
        <v>2048</v>
      </c>
      <c r="C247" s="12" t="s">
        <v>282</v>
      </c>
      <c r="D247" s="36" t="s">
        <v>335</v>
      </c>
      <c r="E247" s="3" t="str">
        <f>IF(LENB(D249)&gt;95,"・","")</f>
        <v/>
      </c>
    </row>
    <row r="248" spans="1:7" ht="30" customHeight="1" x14ac:dyDescent="0.15">
      <c r="A248" s="19" t="s">
        <v>166</v>
      </c>
      <c r="B248" s="23" t="s">
        <v>2049</v>
      </c>
      <c r="C248" s="12" t="s">
        <v>282</v>
      </c>
      <c r="D248" s="36" t="s">
        <v>374</v>
      </c>
      <c r="E248" s="3" t="str">
        <f>IF(LENB(D251)&gt;95,"・","")</f>
        <v/>
      </c>
    </row>
    <row r="249" spans="1:7" ht="30" customHeight="1" x14ac:dyDescent="0.15">
      <c r="A249" s="19" t="s">
        <v>929</v>
      </c>
      <c r="B249" s="23" t="s">
        <v>2049</v>
      </c>
      <c r="C249" s="12" t="s">
        <v>282</v>
      </c>
      <c r="D249" s="36" t="s">
        <v>374</v>
      </c>
      <c r="E249" s="3" t="str">
        <f>IF(LENB(D252)&gt;95,"・","")</f>
        <v/>
      </c>
    </row>
    <row r="250" spans="1:7" ht="30" customHeight="1" x14ac:dyDescent="0.15">
      <c r="A250" s="19" t="s">
        <v>927</v>
      </c>
      <c r="B250" s="23" t="s">
        <v>2050</v>
      </c>
      <c r="C250" s="12" t="s">
        <v>282</v>
      </c>
      <c r="D250" s="38" t="s">
        <v>346</v>
      </c>
      <c r="E250" s="13"/>
      <c r="G250" s="1" t="str">
        <f>IF(LENB(E250)&gt;27,"・",IF(LENB(C250)&gt;68,"・",""))</f>
        <v/>
      </c>
    </row>
    <row r="251" spans="1:7" ht="30" customHeight="1" x14ac:dyDescent="0.15">
      <c r="A251" s="19" t="s">
        <v>916</v>
      </c>
      <c r="B251" s="62" t="s">
        <v>915</v>
      </c>
      <c r="C251" s="12" t="s">
        <v>282</v>
      </c>
      <c r="D251" s="36" t="s">
        <v>701</v>
      </c>
      <c r="E251" s="3" t="str">
        <f>IF(LENB(D254)&gt;95,"・","")</f>
        <v/>
      </c>
    </row>
    <row r="252" spans="1:7" ht="30" customHeight="1" x14ac:dyDescent="0.15">
      <c r="A252" s="66" t="s">
        <v>2339</v>
      </c>
      <c r="B252" s="59" t="s">
        <v>2342</v>
      </c>
      <c r="C252" s="12" t="s">
        <v>282</v>
      </c>
      <c r="D252" s="36" t="s">
        <v>701</v>
      </c>
      <c r="E252" s="3" t="str">
        <f>IF(LENB(D256)&gt;95,"・","")</f>
        <v/>
      </c>
    </row>
    <row r="253" spans="1:7" ht="30" customHeight="1" x14ac:dyDescent="0.15">
      <c r="A253" s="66" t="s">
        <v>2340</v>
      </c>
      <c r="B253" s="59" t="s">
        <v>2341</v>
      </c>
      <c r="C253" s="12" t="s">
        <v>282</v>
      </c>
      <c r="D253" s="36" t="s">
        <v>701</v>
      </c>
      <c r="G253" s="1" t="e">
        <f>IF(LENB(D253)&gt;27,"・",IF(LENB(#REF!)&gt;68,"・",""))</f>
        <v>#REF!</v>
      </c>
    </row>
    <row r="254" spans="1:7" ht="30" customHeight="1" x14ac:dyDescent="0.15">
      <c r="A254" s="54" t="s">
        <v>2346</v>
      </c>
      <c r="B254" s="59" t="s">
        <v>2367</v>
      </c>
      <c r="C254" s="12" t="s">
        <v>2360</v>
      </c>
      <c r="D254" s="137" t="s">
        <v>2368</v>
      </c>
      <c r="E254" s="3" t="e">
        <f>IF(LENB(新規と中止薬!#REF!)&gt;95,"・","")</f>
        <v>#REF!</v>
      </c>
    </row>
    <row r="255" spans="1:7" ht="30" customHeight="1" x14ac:dyDescent="0.15">
      <c r="A255" s="19" t="s">
        <v>168</v>
      </c>
      <c r="B255" s="23" t="s">
        <v>2052</v>
      </c>
      <c r="C255" s="12" t="s">
        <v>282</v>
      </c>
      <c r="D255" s="36" t="s">
        <v>289</v>
      </c>
      <c r="E255" s="3" t="str">
        <f>IF(LENB(D256)&gt;95,"・","")</f>
        <v/>
      </c>
    </row>
    <row r="256" spans="1:7" ht="30" customHeight="1" x14ac:dyDescent="0.15">
      <c r="A256" s="19" t="s">
        <v>2658</v>
      </c>
      <c r="B256" s="59" t="s">
        <v>2659</v>
      </c>
      <c r="C256" s="12" t="s">
        <v>2652</v>
      </c>
      <c r="D256" s="73" t="s">
        <v>2660</v>
      </c>
      <c r="E256" s="3" t="str">
        <f>IF(LENB(D257)&gt;95,"・","")</f>
        <v/>
      </c>
    </row>
    <row r="257" spans="1:7" ht="30" customHeight="1" x14ac:dyDescent="0.15">
      <c r="A257" s="19" t="s">
        <v>912</v>
      </c>
      <c r="B257" s="23" t="s">
        <v>2053</v>
      </c>
      <c r="C257" s="12" t="s">
        <v>282</v>
      </c>
      <c r="D257" s="36" t="s">
        <v>289</v>
      </c>
      <c r="E257" s="3" t="str">
        <f>IF(LENB(D258)&gt;95,"・","")</f>
        <v/>
      </c>
    </row>
    <row r="258" spans="1:7" ht="30" customHeight="1" x14ac:dyDescent="0.15">
      <c r="A258" s="19" t="s">
        <v>2820</v>
      </c>
      <c r="B258" s="23" t="s">
        <v>2821</v>
      </c>
      <c r="C258" s="12" t="s">
        <v>2815</v>
      </c>
      <c r="D258" s="36" t="s">
        <v>2822</v>
      </c>
      <c r="E258" s="3" t="str">
        <f>IF(LENB(D259)&gt;95,"・","")</f>
        <v/>
      </c>
    </row>
    <row r="259" spans="1:7" ht="30" customHeight="1" x14ac:dyDescent="0.15">
      <c r="A259" s="19" t="s">
        <v>169</v>
      </c>
      <c r="B259" s="23" t="s">
        <v>2054</v>
      </c>
      <c r="C259" s="12" t="s">
        <v>282</v>
      </c>
      <c r="D259" s="36" t="s">
        <v>349</v>
      </c>
      <c r="E259" s="3" t="str">
        <f>IF(LENB(D261)&gt;95,"・","")</f>
        <v/>
      </c>
    </row>
    <row r="260" spans="1:7" ht="30" customHeight="1" x14ac:dyDescent="0.15">
      <c r="A260" s="19" t="s">
        <v>2654</v>
      </c>
      <c r="B260" s="62" t="s">
        <v>936</v>
      </c>
      <c r="C260" s="12" t="s">
        <v>282</v>
      </c>
      <c r="D260" s="36" t="s">
        <v>374</v>
      </c>
      <c r="E260" s="3"/>
    </row>
    <row r="261" spans="1:7" ht="30" customHeight="1" x14ac:dyDescent="0.15">
      <c r="A261" s="19" t="s">
        <v>909</v>
      </c>
      <c r="B261" s="62" t="s">
        <v>908</v>
      </c>
      <c r="C261" s="12" t="s">
        <v>282</v>
      </c>
      <c r="D261" s="36" t="s">
        <v>361</v>
      </c>
      <c r="G261" s="1" t="str">
        <f>IF(LENB(D260)&gt;27,"・",IF(LENB(C260)&gt;68,"・",""))</f>
        <v/>
      </c>
    </row>
    <row r="262" spans="1:7" ht="30" customHeight="1" x14ac:dyDescent="0.15">
      <c r="A262" s="16" t="s">
        <v>170</v>
      </c>
      <c r="B262" s="130" t="s">
        <v>2055</v>
      </c>
      <c r="C262" s="12" t="s">
        <v>282</v>
      </c>
      <c r="D262" s="36" t="s">
        <v>304</v>
      </c>
      <c r="E262" s="3"/>
    </row>
    <row r="263" spans="1:7" ht="30" customHeight="1" x14ac:dyDescent="0.15">
      <c r="A263" s="53" t="s">
        <v>1640</v>
      </c>
      <c r="B263" s="142" t="s">
        <v>2056</v>
      </c>
      <c r="C263" s="41" t="s">
        <v>282</v>
      </c>
      <c r="D263" s="36" t="s">
        <v>304</v>
      </c>
      <c r="E263" s="5"/>
    </row>
    <row r="264" spans="1:7" ht="30" customHeight="1" x14ac:dyDescent="0.15">
      <c r="A264" s="19" t="s">
        <v>905</v>
      </c>
      <c r="B264" s="23" t="s">
        <v>2057</v>
      </c>
      <c r="C264" s="12" t="s">
        <v>282</v>
      </c>
      <c r="D264" s="36" t="s">
        <v>304</v>
      </c>
      <c r="E264" s="5"/>
    </row>
    <row r="265" spans="1:7" ht="30" customHeight="1" x14ac:dyDescent="0.15">
      <c r="A265" s="19" t="s">
        <v>171</v>
      </c>
      <c r="B265" s="23" t="s">
        <v>2057</v>
      </c>
      <c r="C265" s="12" t="s">
        <v>282</v>
      </c>
      <c r="D265" s="36" t="s">
        <v>304</v>
      </c>
      <c r="E265" s="3"/>
    </row>
    <row r="266" spans="1:7" ht="30" customHeight="1" x14ac:dyDescent="0.15">
      <c r="A266" s="54" t="s">
        <v>2286</v>
      </c>
      <c r="B266" s="62" t="s">
        <v>2308</v>
      </c>
      <c r="C266" s="12" t="s">
        <v>282</v>
      </c>
      <c r="D266" s="64" t="s">
        <v>2309</v>
      </c>
      <c r="E266" s="3"/>
    </row>
    <row r="267" spans="1:7" ht="30" customHeight="1" x14ac:dyDescent="0.15">
      <c r="A267" s="19" t="s">
        <v>904</v>
      </c>
      <c r="B267" s="23" t="s">
        <v>2058</v>
      </c>
      <c r="C267" s="12" t="s">
        <v>282</v>
      </c>
      <c r="D267" s="36" t="s">
        <v>438</v>
      </c>
      <c r="E267" s="3" t="str">
        <f>IF(LENB(D270)&gt;95,"・","")</f>
        <v/>
      </c>
    </row>
    <row r="268" spans="1:7" ht="30" customHeight="1" x14ac:dyDescent="0.15">
      <c r="A268" s="19" t="s">
        <v>1891</v>
      </c>
      <c r="B268" s="23" t="s">
        <v>2059</v>
      </c>
      <c r="C268" s="12" t="s">
        <v>1863</v>
      </c>
      <c r="D268" s="36" t="s">
        <v>1890</v>
      </c>
      <c r="G268" s="1" t="str">
        <f>IF(LENB(D267)&gt;27,"・",IF(LENB(C267)&gt;68,"・",""))</f>
        <v/>
      </c>
    </row>
    <row r="269" spans="1:7" ht="30" customHeight="1" x14ac:dyDescent="0.15">
      <c r="A269" s="19" t="s">
        <v>1889</v>
      </c>
      <c r="B269" s="23" t="s">
        <v>2060</v>
      </c>
      <c r="C269" s="12" t="s">
        <v>1863</v>
      </c>
      <c r="D269" s="36" t="s">
        <v>1890</v>
      </c>
      <c r="G269" s="1" t="e">
        <f>IF(LENB(D268)&gt;27,"・",IF(LENB(#REF!)&gt;68,"・",""))</f>
        <v>#REF!</v>
      </c>
    </row>
    <row r="270" spans="1:7" ht="30" customHeight="1" x14ac:dyDescent="0.15">
      <c r="A270" s="19" t="s">
        <v>903</v>
      </c>
      <c r="B270" s="62" t="s">
        <v>901</v>
      </c>
      <c r="C270" s="12" t="s">
        <v>282</v>
      </c>
      <c r="D270" s="36" t="s">
        <v>701</v>
      </c>
      <c r="E270" s="3" t="str">
        <f>IF(LENB(D271)&gt;95,"・","")</f>
        <v/>
      </c>
    </row>
    <row r="271" spans="1:7" ht="30" customHeight="1" x14ac:dyDescent="0.15">
      <c r="A271" s="19" t="s">
        <v>1446</v>
      </c>
      <c r="B271" s="9" t="s">
        <v>2214</v>
      </c>
      <c r="C271" s="12" t="s">
        <v>282</v>
      </c>
      <c r="D271" s="36" t="s">
        <v>341</v>
      </c>
      <c r="E271" s="3" t="str">
        <f>IF(LENB(D273)&gt;95,"・","")</f>
        <v/>
      </c>
    </row>
    <row r="272" spans="1:7" ht="30" customHeight="1" x14ac:dyDescent="0.15">
      <c r="A272" s="19" t="s">
        <v>898</v>
      </c>
      <c r="B272" s="23" t="s">
        <v>2061</v>
      </c>
      <c r="C272" s="35" t="s">
        <v>1835</v>
      </c>
      <c r="D272" s="20" t="s">
        <v>394</v>
      </c>
      <c r="E272" s="3" t="str">
        <f>IF(LENB(D274)&gt;95,"・","")</f>
        <v/>
      </c>
    </row>
    <row r="273" spans="1:7" ht="30" customHeight="1" x14ac:dyDescent="0.15">
      <c r="A273" s="19" t="s">
        <v>172</v>
      </c>
      <c r="B273" s="23" t="s">
        <v>2215</v>
      </c>
      <c r="C273" s="12" t="s">
        <v>282</v>
      </c>
      <c r="D273" s="36" t="s">
        <v>1223</v>
      </c>
      <c r="G273" s="1" t="e">
        <f>IF(LENB(D272)&gt;27,"・",IF(LENB(#REF!)&gt;68,"・",""))</f>
        <v>#REF!</v>
      </c>
    </row>
    <row r="274" spans="1:7" ht="30" customHeight="1" x14ac:dyDescent="0.15">
      <c r="A274" s="19" t="s">
        <v>19</v>
      </c>
      <c r="B274" s="62" t="s">
        <v>20</v>
      </c>
      <c r="C274" s="12" t="s">
        <v>59</v>
      </c>
      <c r="D274" s="36" t="s">
        <v>296</v>
      </c>
      <c r="E274" s="3" t="str">
        <f>IF(LENB(D277)&gt;95,"・","")</f>
        <v/>
      </c>
    </row>
    <row r="275" spans="1:7" ht="30" customHeight="1" x14ac:dyDescent="0.15">
      <c r="A275" s="54" t="s">
        <v>3156</v>
      </c>
      <c r="B275" s="60" t="s">
        <v>3157</v>
      </c>
      <c r="C275" s="12" t="s">
        <v>1798</v>
      </c>
      <c r="D275" s="57" t="s">
        <v>3158</v>
      </c>
      <c r="E275" s="3" t="str">
        <f>IF(LENB(D278)&gt;95,"・","")</f>
        <v/>
      </c>
    </row>
    <row r="276" spans="1:7" ht="30" customHeight="1" x14ac:dyDescent="0.15">
      <c r="A276" s="19" t="s">
        <v>173</v>
      </c>
      <c r="B276" s="12" t="s">
        <v>2062</v>
      </c>
      <c r="C276" s="12" t="s">
        <v>282</v>
      </c>
      <c r="D276" s="36" t="s">
        <v>445</v>
      </c>
      <c r="G276" s="1" t="str">
        <f>IF(LENB(D275)&gt;27,"・",IF(LENB(C275)&gt;68,"・",""))</f>
        <v/>
      </c>
    </row>
    <row r="277" spans="1:7" ht="30" customHeight="1" x14ac:dyDescent="0.15">
      <c r="A277" s="19" t="s">
        <v>174</v>
      </c>
      <c r="B277" s="23" t="s">
        <v>2063</v>
      </c>
      <c r="C277" s="12" t="s">
        <v>282</v>
      </c>
      <c r="D277" s="36" t="s">
        <v>445</v>
      </c>
      <c r="E277" s="3" t="str">
        <f>IF(LENB(D279)&gt;95,"・","")</f>
        <v/>
      </c>
    </row>
    <row r="278" spans="1:7" ht="30" customHeight="1" x14ac:dyDescent="0.15">
      <c r="A278" s="19" t="s">
        <v>877</v>
      </c>
      <c r="B278" s="23" t="s">
        <v>2064</v>
      </c>
      <c r="C278" s="12" t="s">
        <v>282</v>
      </c>
      <c r="D278" s="36" t="s">
        <v>445</v>
      </c>
      <c r="F278" s="1" t="str">
        <f>IF(LENB(院外採用薬!D544)&gt;27,"・",IF(LENB(院外採用薬!B544)&gt;68,"・",""))</f>
        <v/>
      </c>
    </row>
    <row r="279" spans="1:7" ht="30" customHeight="1" x14ac:dyDescent="0.15">
      <c r="A279" s="19" t="s">
        <v>1449</v>
      </c>
      <c r="B279" s="23" t="s">
        <v>2216</v>
      </c>
      <c r="C279" s="12" t="s">
        <v>282</v>
      </c>
      <c r="D279" s="36" t="s">
        <v>341</v>
      </c>
      <c r="E279" s="3" t="str">
        <f>IF(LENB(D281)&gt;95,"・","")</f>
        <v/>
      </c>
    </row>
    <row r="280" spans="1:7" ht="30" customHeight="1" x14ac:dyDescent="0.15">
      <c r="A280" s="99" t="s">
        <v>2973</v>
      </c>
      <c r="B280" s="98" t="s">
        <v>2974</v>
      </c>
      <c r="C280" s="104" t="s">
        <v>2919</v>
      </c>
      <c r="D280" s="100" t="s">
        <v>2975</v>
      </c>
      <c r="E280" s="3" t="str">
        <f>IF(LENB(D282)&gt;95,"・","")</f>
        <v/>
      </c>
    </row>
    <row r="281" spans="1:7" ht="30" customHeight="1" x14ac:dyDescent="0.15">
      <c r="A281" s="113" t="s">
        <v>2463</v>
      </c>
      <c r="B281" s="59" t="s">
        <v>2464</v>
      </c>
      <c r="C281" s="12" t="s">
        <v>2445</v>
      </c>
      <c r="D281" s="57" t="s">
        <v>2465</v>
      </c>
    </row>
    <row r="282" spans="1:7" ht="30" customHeight="1" x14ac:dyDescent="0.15">
      <c r="A282" s="19" t="s">
        <v>175</v>
      </c>
      <c r="B282" s="23"/>
      <c r="C282" s="12" t="s">
        <v>282</v>
      </c>
      <c r="D282" s="36" t="s">
        <v>422</v>
      </c>
      <c r="E282" s="3" t="str">
        <f>IF(LENB(D283)&gt;95,"・","")</f>
        <v/>
      </c>
    </row>
    <row r="283" spans="1:7" ht="30" customHeight="1" x14ac:dyDescent="0.15">
      <c r="A283" s="19" t="s">
        <v>850</v>
      </c>
      <c r="B283" s="23"/>
      <c r="C283" s="12" t="s">
        <v>282</v>
      </c>
      <c r="D283" s="36" t="s">
        <v>422</v>
      </c>
      <c r="E283" s="3" t="str">
        <f>IF(LENB(D284)&gt;95,"・","")</f>
        <v/>
      </c>
    </row>
    <row r="284" spans="1:7" ht="30" customHeight="1" x14ac:dyDescent="0.15">
      <c r="A284" s="19" t="s">
        <v>864</v>
      </c>
      <c r="B284" s="23"/>
      <c r="C284" s="12" t="s">
        <v>282</v>
      </c>
      <c r="D284" s="36" t="s">
        <v>422</v>
      </c>
      <c r="E284" s="3" t="str">
        <f>IF(LENB(D285)&gt;95,"・","")</f>
        <v/>
      </c>
    </row>
    <row r="285" spans="1:7" ht="30" customHeight="1" x14ac:dyDescent="0.15">
      <c r="A285" s="19" t="s">
        <v>176</v>
      </c>
      <c r="B285" s="23"/>
      <c r="C285" s="12" t="s">
        <v>282</v>
      </c>
      <c r="D285" s="36" t="s">
        <v>422</v>
      </c>
      <c r="E285" s="3" t="str">
        <f>IF(LENB(D286)&gt;95,"・","")</f>
        <v/>
      </c>
    </row>
    <row r="286" spans="1:7" ht="30" customHeight="1" x14ac:dyDescent="0.15">
      <c r="A286" s="54" t="s">
        <v>2482</v>
      </c>
      <c r="B286" s="59" t="s">
        <v>2483</v>
      </c>
      <c r="C286" s="12" t="s">
        <v>2485</v>
      </c>
      <c r="D286" s="57" t="s">
        <v>2486</v>
      </c>
      <c r="E286" s="3" t="str">
        <f>IF(LENB(D290)&gt;95,"・","")</f>
        <v/>
      </c>
    </row>
    <row r="287" spans="1:7" ht="30" customHeight="1" x14ac:dyDescent="0.15">
      <c r="A287" s="19" t="s">
        <v>177</v>
      </c>
      <c r="B287" s="23"/>
      <c r="C287" s="12" t="s">
        <v>282</v>
      </c>
      <c r="D287" s="36" t="s">
        <v>422</v>
      </c>
      <c r="E287" s="3" t="str">
        <f>IF(LENB(D291)&gt;95,"・","")</f>
        <v/>
      </c>
    </row>
    <row r="288" spans="1:7" ht="30" customHeight="1" x14ac:dyDescent="0.15">
      <c r="A288" s="19" t="s">
        <v>178</v>
      </c>
      <c r="B288" s="23"/>
      <c r="C288" s="12" t="s">
        <v>282</v>
      </c>
      <c r="D288" s="36" t="s">
        <v>422</v>
      </c>
      <c r="E288" s="3" t="str">
        <f>IF(LENB(D293)&gt;95,"・","")</f>
        <v/>
      </c>
    </row>
    <row r="289" spans="1:7" ht="30" customHeight="1" x14ac:dyDescent="0.15">
      <c r="A289" s="101" t="s">
        <v>2970</v>
      </c>
      <c r="B289" s="107" t="s">
        <v>2971</v>
      </c>
      <c r="C289" s="104" t="s">
        <v>2919</v>
      </c>
      <c r="D289" s="105" t="s">
        <v>2972</v>
      </c>
      <c r="G289" s="1" t="e">
        <f>IF(LENB(D288)&gt;27,"・",IF(LENB(#REF!)&gt;68,"・",""))</f>
        <v>#REF!</v>
      </c>
    </row>
    <row r="290" spans="1:7" ht="30" customHeight="1" x14ac:dyDescent="0.15">
      <c r="A290" s="19" t="s">
        <v>179</v>
      </c>
      <c r="B290" s="23"/>
      <c r="C290" s="12" t="s">
        <v>282</v>
      </c>
      <c r="D290" s="36" t="s">
        <v>422</v>
      </c>
      <c r="G290" s="1" t="str">
        <f>IF(LENB(D289)&gt;27,"・",IF(LENB(C289)&gt;68,"・",""))</f>
        <v/>
      </c>
    </row>
    <row r="291" spans="1:7" ht="30" customHeight="1" x14ac:dyDescent="0.15">
      <c r="A291" s="19" t="s">
        <v>180</v>
      </c>
      <c r="B291" s="23"/>
      <c r="C291" s="12" t="s">
        <v>282</v>
      </c>
      <c r="D291" s="36" t="s">
        <v>422</v>
      </c>
      <c r="E291" s="3" t="str">
        <f>IF(LENB(D292)&gt;95,"・","")</f>
        <v/>
      </c>
    </row>
    <row r="292" spans="1:7" ht="30" customHeight="1" x14ac:dyDescent="0.15">
      <c r="A292" s="54" t="s">
        <v>2586</v>
      </c>
      <c r="B292" s="59" t="s">
        <v>2588</v>
      </c>
      <c r="C292" s="12" t="s">
        <v>2582</v>
      </c>
      <c r="D292" s="57" t="s">
        <v>2589</v>
      </c>
      <c r="E292" s="3" t="str">
        <f>IF(LENB(D293)&gt;95,"・","")</f>
        <v/>
      </c>
    </row>
    <row r="293" spans="1:7" ht="30" customHeight="1" x14ac:dyDescent="0.15">
      <c r="A293" s="19" t="s">
        <v>181</v>
      </c>
      <c r="B293" s="23"/>
      <c r="C293" s="12" t="s">
        <v>282</v>
      </c>
      <c r="D293" s="36" t="s">
        <v>422</v>
      </c>
      <c r="E293" s="3" t="str">
        <f>IF(LENB(D294)&gt;95,"・","")</f>
        <v/>
      </c>
    </row>
    <row r="294" spans="1:7" ht="30" customHeight="1" x14ac:dyDescent="0.15">
      <c r="A294" s="19" t="s">
        <v>2844</v>
      </c>
      <c r="B294" s="23" t="s">
        <v>2845</v>
      </c>
      <c r="C294" s="12" t="s">
        <v>282</v>
      </c>
      <c r="D294" s="36" t="s">
        <v>2846</v>
      </c>
      <c r="E294" s="3" t="str">
        <f>IF(LENB(D297)&gt;95,"・","")</f>
        <v/>
      </c>
    </row>
    <row r="295" spans="1:7" ht="30" customHeight="1" x14ac:dyDescent="0.15">
      <c r="A295" s="19" t="s">
        <v>3243</v>
      </c>
      <c r="B295" s="97" t="s">
        <v>3244</v>
      </c>
      <c r="C295" s="12" t="s">
        <v>3232</v>
      </c>
      <c r="D295" s="36" t="s">
        <v>3245</v>
      </c>
      <c r="E295" s="3" t="str">
        <f>IF(LENB(D299)&gt;95,"・","")</f>
        <v/>
      </c>
    </row>
    <row r="296" spans="1:7" ht="30" customHeight="1" x14ac:dyDescent="0.15">
      <c r="A296" s="19" t="s">
        <v>182</v>
      </c>
      <c r="B296" s="23"/>
      <c r="C296" s="12" t="s">
        <v>282</v>
      </c>
      <c r="D296" s="36" t="s">
        <v>422</v>
      </c>
      <c r="E296" s="3" t="str">
        <f>IF(LENB(D295)&gt;95,"・","")</f>
        <v/>
      </c>
    </row>
    <row r="297" spans="1:7" ht="30" customHeight="1" x14ac:dyDescent="0.15">
      <c r="A297" s="19" t="s">
        <v>183</v>
      </c>
      <c r="B297" s="23"/>
      <c r="C297" s="12" t="s">
        <v>282</v>
      </c>
      <c r="D297" s="36" t="s">
        <v>422</v>
      </c>
      <c r="G297" s="1" t="e">
        <f>IF(LENB(D296)&gt;27,"・",IF(LENB(#REF!)&gt;68,"・",""))</f>
        <v>#REF!</v>
      </c>
    </row>
    <row r="298" spans="1:7" ht="30" customHeight="1" x14ac:dyDescent="0.15">
      <c r="A298" s="19" t="s">
        <v>3204</v>
      </c>
      <c r="B298" s="87" t="s">
        <v>3205</v>
      </c>
      <c r="C298" s="12" t="s">
        <v>3206</v>
      </c>
      <c r="D298" s="36" t="s">
        <v>3207</v>
      </c>
      <c r="E298" s="3" t="str">
        <f>IF(LENB(D300)&gt;95,"・","")</f>
        <v/>
      </c>
    </row>
    <row r="299" spans="1:7" ht="30" customHeight="1" x14ac:dyDescent="0.15">
      <c r="A299" s="19" t="s">
        <v>184</v>
      </c>
      <c r="B299" s="23"/>
      <c r="C299" s="12" t="s">
        <v>282</v>
      </c>
      <c r="D299" s="36" t="s">
        <v>422</v>
      </c>
      <c r="F299" s="1" t="str">
        <f>IF(LENB(内服!D612)&gt;27,"・",IF(LENB(内服!B612)&gt;68,"・",""))</f>
        <v>・</v>
      </c>
    </row>
    <row r="300" spans="1:7" ht="30" customHeight="1" x14ac:dyDescent="0.15">
      <c r="A300" s="19" t="s">
        <v>816</v>
      </c>
      <c r="B300" s="23"/>
      <c r="C300" s="12" t="s">
        <v>282</v>
      </c>
      <c r="D300" s="36" t="s">
        <v>422</v>
      </c>
      <c r="E300" s="3" t="str">
        <f>IF(LENB(D301)&gt;95,"・","")</f>
        <v/>
      </c>
    </row>
    <row r="301" spans="1:7" ht="30" customHeight="1" x14ac:dyDescent="0.15">
      <c r="A301" s="19" t="s">
        <v>185</v>
      </c>
      <c r="B301" s="23"/>
      <c r="C301" s="12" t="s">
        <v>282</v>
      </c>
      <c r="D301" s="36" t="s">
        <v>422</v>
      </c>
      <c r="E301" s="3" t="str">
        <f>IF(LENB(D303)&gt;95,"・","")</f>
        <v/>
      </c>
    </row>
    <row r="302" spans="1:7" ht="30" customHeight="1" x14ac:dyDescent="0.15">
      <c r="A302" s="19" t="s">
        <v>3022</v>
      </c>
      <c r="B302" s="59" t="s">
        <v>3023</v>
      </c>
      <c r="C302" s="12" t="s">
        <v>1798</v>
      </c>
      <c r="D302" s="57" t="s">
        <v>2486</v>
      </c>
      <c r="E302" s="3" t="str">
        <f>IF(LENB(D304)&gt;95,"・","")</f>
        <v/>
      </c>
    </row>
    <row r="303" spans="1:7" ht="30" customHeight="1" x14ac:dyDescent="0.15">
      <c r="A303" s="19" t="s">
        <v>2739</v>
      </c>
      <c r="B303" s="60" t="s">
        <v>2740</v>
      </c>
      <c r="C303" s="12" t="s">
        <v>2725</v>
      </c>
      <c r="D303" s="36" t="s">
        <v>2741</v>
      </c>
      <c r="G303" s="1" t="e">
        <f>IF(LENB(D302)&gt;27,"・",IF(LENB(#REF!)&gt;68,"・",""))</f>
        <v>#REF!</v>
      </c>
    </row>
    <row r="304" spans="1:7" ht="30" customHeight="1" x14ac:dyDescent="0.15">
      <c r="A304" s="19" t="s">
        <v>3002</v>
      </c>
      <c r="B304" s="61" t="s">
        <v>3003</v>
      </c>
      <c r="C304" s="12" t="s">
        <v>282</v>
      </c>
      <c r="D304" s="36" t="s">
        <v>3004</v>
      </c>
      <c r="E304" s="3" t="str">
        <f>IF(LENB(D309)&gt;95,"・","")</f>
        <v/>
      </c>
    </row>
    <row r="305" spans="1:7" ht="30" customHeight="1" x14ac:dyDescent="0.15">
      <c r="A305" s="19" t="s">
        <v>186</v>
      </c>
      <c r="B305" s="23"/>
      <c r="C305" s="12" t="s">
        <v>282</v>
      </c>
      <c r="D305" s="36" t="s">
        <v>422</v>
      </c>
      <c r="E305" s="3" t="e">
        <f>IF(LENB(新規と中止薬!#REF!)&gt;95,"・","")</f>
        <v>#REF!</v>
      </c>
    </row>
    <row r="306" spans="1:7" ht="30" customHeight="1" x14ac:dyDescent="0.15">
      <c r="A306" s="19" t="s">
        <v>187</v>
      </c>
      <c r="B306" s="23"/>
      <c r="C306" s="12" t="s">
        <v>282</v>
      </c>
      <c r="D306" s="36" t="s">
        <v>422</v>
      </c>
      <c r="G306" s="1" t="e">
        <f>IF(LENB(D305)&gt;27,"・",IF(LENB(#REF!)&gt;68,"・",""))</f>
        <v>#REF!</v>
      </c>
    </row>
    <row r="307" spans="1:7" ht="30" customHeight="1" x14ac:dyDescent="0.15">
      <c r="A307" s="19" t="s">
        <v>869</v>
      </c>
      <c r="B307" s="12"/>
      <c r="C307" s="12" t="s">
        <v>282</v>
      </c>
      <c r="D307" s="36" t="s">
        <v>422</v>
      </c>
      <c r="G307" s="1" t="e">
        <f>IF(LENB(D306)&gt;27,"・",IF(LENB(#REF!)&gt;68,"・",""))</f>
        <v>#REF!</v>
      </c>
    </row>
    <row r="308" spans="1:7" ht="30" customHeight="1" x14ac:dyDescent="0.15">
      <c r="A308" s="19" t="s">
        <v>839</v>
      </c>
      <c r="B308" s="23"/>
      <c r="C308" s="12" t="s">
        <v>282</v>
      </c>
      <c r="D308" s="36" t="s">
        <v>422</v>
      </c>
    </row>
    <row r="309" spans="1:7" ht="30" customHeight="1" x14ac:dyDescent="0.15">
      <c r="A309" s="19" t="s">
        <v>188</v>
      </c>
      <c r="B309" s="23"/>
      <c r="C309" s="12" t="s">
        <v>282</v>
      </c>
      <c r="D309" s="36" t="s">
        <v>422</v>
      </c>
      <c r="G309" s="1" t="e">
        <f>IF(LENB(D308)&gt;27,"・",IF(LENB(#REF!)&gt;68,"・",""))</f>
        <v>#REF!</v>
      </c>
    </row>
    <row r="310" spans="1:7" ht="30" customHeight="1" x14ac:dyDescent="0.15">
      <c r="A310" s="19" t="s">
        <v>189</v>
      </c>
      <c r="B310" s="23"/>
      <c r="C310" s="12" t="s">
        <v>282</v>
      </c>
      <c r="D310" s="36" t="s">
        <v>422</v>
      </c>
      <c r="E310" s="3" t="str">
        <f>IF(LENB(D310)&gt;95,"・","")</f>
        <v/>
      </c>
    </row>
    <row r="311" spans="1:7" ht="30" customHeight="1" x14ac:dyDescent="0.15">
      <c r="A311" s="19" t="s">
        <v>857</v>
      </c>
      <c r="B311" s="23"/>
      <c r="C311" s="12" t="s">
        <v>282</v>
      </c>
      <c r="D311" s="36" t="s">
        <v>422</v>
      </c>
      <c r="E311" s="3" t="str">
        <f>IF(LENB(D312)&gt;95,"・","")</f>
        <v/>
      </c>
    </row>
    <row r="312" spans="1:7" ht="30" customHeight="1" x14ac:dyDescent="0.15">
      <c r="A312" s="19" t="s">
        <v>190</v>
      </c>
      <c r="B312" s="23"/>
      <c r="C312" s="12" t="s">
        <v>282</v>
      </c>
      <c r="D312" s="36" t="s">
        <v>422</v>
      </c>
      <c r="E312" s="3" t="str">
        <f>IF(LENB(D313)&gt;95,"・","")</f>
        <v/>
      </c>
    </row>
    <row r="313" spans="1:7" ht="30" customHeight="1" x14ac:dyDescent="0.15">
      <c r="A313" s="19" t="s">
        <v>191</v>
      </c>
      <c r="B313" s="23"/>
      <c r="C313" s="12" t="s">
        <v>282</v>
      </c>
      <c r="D313" s="36" t="s">
        <v>422</v>
      </c>
      <c r="E313" s="3" t="str">
        <f>IF(LENB(D314)&gt;95,"・","")</f>
        <v/>
      </c>
    </row>
    <row r="314" spans="1:7" ht="30" customHeight="1" x14ac:dyDescent="0.15">
      <c r="A314" s="19" t="s">
        <v>1809</v>
      </c>
      <c r="B314" s="23"/>
      <c r="C314" s="12" t="s">
        <v>282</v>
      </c>
      <c r="D314" s="42" t="s">
        <v>422</v>
      </c>
      <c r="E314" s="3" t="str">
        <f>IF(LENB(D316)&gt;95,"・","")</f>
        <v/>
      </c>
    </row>
    <row r="315" spans="1:7" ht="30" customHeight="1" x14ac:dyDescent="0.15">
      <c r="A315" s="72" t="s">
        <v>2625</v>
      </c>
      <c r="B315" s="59" t="s">
        <v>2626</v>
      </c>
      <c r="C315" s="12" t="s">
        <v>2472</v>
      </c>
      <c r="D315" s="57" t="s">
        <v>2627</v>
      </c>
      <c r="E315" s="3" t="str">
        <f>IF(LENB(D317)&gt;95,"・","")</f>
        <v/>
      </c>
    </row>
    <row r="316" spans="1:7" ht="30" customHeight="1" x14ac:dyDescent="0.15">
      <c r="A316" s="19" t="s">
        <v>192</v>
      </c>
      <c r="B316" s="23" t="s">
        <v>2065</v>
      </c>
      <c r="C316" s="12" t="s">
        <v>282</v>
      </c>
      <c r="D316" s="36" t="s">
        <v>352</v>
      </c>
      <c r="G316" s="1" t="str">
        <f>IF(LENB(D315)&gt;27,"・",IF(LENB(C315)&gt;68,"・",""))</f>
        <v/>
      </c>
    </row>
    <row r="317" spans="1:7" ht="30" customHeight="1" x14ac:dyDescent="0.15">
      <c r="A317" s="19" t="s">
        <v>2707</v>
      </c>
      <c r="B317" s="62" t="s">
        <v>2708</v>
      </c>
      <c r="C317" s="12" t="s">
        <v>2692</v>
      </c>
      <c r="D317" s="36" t="s">
        <v>2709</v>
      </c>
      <c r="E317" s="3" t="str">
        <f>IF(LENB(D318)&gt;95,"・","")</f>
        <v/>
      </c>
    </row>
    <row r="318" spans="1:7" s="2" customFormat="1" ht="30" customHeight="1" x14ac:dyDescent="0.15">
      <c r="A318" s="19" t="s">
        <v>1450</v>
      </c>
      <c r="B318" s="60" t="s">
        <v>2217</v>
      </c>
      <c r="C318" s="12" t="s">
        <v>282</v>
      </c>
      <c r="D318" s="36" t="s">
        <v>341</v>
      </c>
      <c r="E318" s="3" t="str">
        <f>IF(LENB(D319)&gt;95,"・","")</f>
        <v/>
      </c>
    </row>
    <row r="319" spans="1:7" ht="30" customHeight="1" x14ac:dyDescent="0.15">
      <c r="A319" s="19" t="s">
        <v>2829</v>
      </c>
      <c r="B319" s="23" t="s">
        <v>2830</v>
      </c>
      <c r="C319" s="12" t="s">
        <v>2815</v>
      </c>
      <c r="D319" s="36" t="s">
        <v>2831</v>
      </c>
      <c r="E319" s="3" t="str">
        <f>IF(LENB(D320)&gt;95,"・","")</f>
        <v/>
      </c>
    </row>
    <row r="320" spans="1:7" ht="30" customHeight="1" x14ac:dyDescent="0.15">
      <c r="A320" s="19" t="s">
        <v>805</v>
      </c>
      <c r="B320" s="23" t="s">
        <v>2066</v>
      </c>
      <c r="C320" s="12" t="s">
        <v>282</v>
      </c>
      <c r="D320" s="36" t="s">
        <v>434</v>
      </c>
      <c r="E320" s="3" t="str">
        <f>IF(LENB(D321)&gt;95,"・","")</f>
        <v/>
      </c>
    </row>
    <row r="321" spans="1:7" ht="30" customHeight="1" x14ac:dyDescent="0.15">
      <c r="A321" s="19" t="s">
        <v>27</v>
      </c>
      <c r="B321" s="23" t="s">
        <v>2067</v>
      </c>
      <c r="C321" s="12" t="s">
        <v>42</v>
      </c>
      <c r="D321" s="36" t="s">
        <v>358</v>
      </c>
      <c r="E321" s="3" t="str">
        <f>IF(LENB(D322)&gt;95,"・","")</f>
        <v/>
      </c>
    </row>
    <row r="322" spans="1:7" ht="30" customHeight="1" x14ac:dyDescent="0.15">
      <c r="A322" s="19" t="s">
        <v>804</v>
      </c>
      <c r="B322" s="23" t="s">
        <v>2067</v>
      </c>
      <c r="C322" s="12" t="s">
        <v>282</v>
      </c>
      <c r="D322" s="36" t="s">
        <v>358</v>
      </c>
      <c r="E322" s="3" t="e">
        <f>IF(LENB(新規と中止薬!#REF!)&gt;95,"・","")</f>
        <v>#REF!</v>
      </c>
    </row>
    <row r="323" spans="1:7" ht="30" customHeight="1" x14ac:dyDescent="0.15">
      <c r="A323" s="19" t="s">
        <v>3018</v>
      </c>
      <c r="B323" s="60" t="s">
        <v>3020</v>
      </c>
      <c r="C323" s="12" t="s">
        <v>1798</v>
      </c>
      <c r="D323" s="57" t="s">
        <v>3021</v>
      </c>
      <c r="E323" s="3" t="str">
        <f>IF(LENB(D325)&gt;95,"・","")</f>
        <v/>
      </c>
    </row>
    <row r="324" spans="1:7" ht="30" customHeight="1" x14ac:dyDescent="0.15">
      <c r="A324" s="19" t="s">
        <v>3019</v>
      </c>
      <c r="B324" s="59" t="s">
        <v>3020</v>
      </c>
      <c r="C324" s="12" t="s">
        <v>1798</v>
      </c>
      <c r="D324" s="57" t="s">
        <v>3021</v>
      </c>
      <c r="G324" s="1" t="e">
        <f>IF(LENB(新規と中止薬!#REF!)&gt;27,"・",IF(LENB(#REF!)&gt;68,"・",""))</f>
        <v>#REF!</v>
      </c>
    </row>
    <row r="325" spans="1:7" ht="30" customHeight="1" x14ac:dyDescent="0.15">
      <c r="A325" s="19" t="s">
        <v>802</v>
      </c>
      <c r="B325" s="23" t="s">
        <v>2068</v>
      </c>
      <c r="C325" s="12" t="s">
        <v>282</v>
      </c>
      <c r="D325" s="36" t="s">
        <v>1761</v>
      </c>
      <c r="G325" s="1" t="e">
        <f>IF(LENB(D323)&gt;27,"・",IF(LENB(#REF!)&gt;68,"・",""))</f>
        <v>#REF!</v>
      </c>
    </row>
    <row r="326" spans="1:7" ht="30" customHeight="1" x14ac:dyDescent="0.15">
      <c r="A326" s="19" t="s">
        <v>1454</v>
      </c>
      <c r="B326" s="23" t="s">
        <v>2218</v>
      </c>
      <c r="C326" s="12" t="s">
        <v>282</v>
      </c>
      <c r="D326" s="36" t="s">
        <v>1223</v>
      </c>
      <c r="E326" s="3" t="str">
        <f>IF(LENB(D326)&gt;95,"・","")</f>
        <v/>
      </c>
    </row>
    <row r="327" spans="1:7" ht="30" customHeight="1" x14ac:dyDescent="0.15">
      <c r="A327" s="19" t="s">
        <v>2813</v>
      </c>
      <c r="B327" s="23" t="s">
        <v>2814</v>
      </c>
      <c r="C327" s="12" t="s">
        <v>2815</v>
      </c>
      <c r="D327" s="36" t="s">
        <v>2816</v>
      </c>
      <c r="E327" s="3" t="str">
        <f>IF(LENB(D327)&gt;95,"・","")</f>
        <v/>
      </c>
    </row>
    <row r="328" spans="1:7" ht="30" customHeight="1" x14ac:dyDescent="0.15">
      <c r="A328" s="19" t="s">
        <v>193</v>
      </c>
      <c r="B328" s="23" t="s">
        <v>2069</v>
      </c>
      <c r="C328" s="12" t="s">
        <v>282</v>
      </c>
      <c r="D328" s="36" t="s">
        <v>430</v>
      </c>
      <c r="E328" s="3" t="str">
        <f>IF(LENB(D328)&gt;95,"・","")</f>
        <v/>
      </c>
    </row>
    <row r="329" spans="1:7" ht="30" customHeight="1" x14ac:dyDescent="0.15">
      <c r="A329" s="37" t="s">
        <v>1691</v>
      </c>
      <c r="B329" s="62" t="s">
        <v>2070</v>
      </c>
      <c r="C329" s="41" t="s">
        <v>282</v>
      </c>
      <c r="D329" s="36" t="s">
        <v>302</v>
      </c>
      <c r="E329" s="3" t="str">
        <f>IF(LENB(D330)&gt;95,"・","")</f>
        <v/>
      </c>
    </row>
    <row r="330" spans="1:7" ht="30" customHeight="1" x14ac:dyDescent="0.15">
      <c r="A330" s="19" t="s">
        <v>792</v>
      </c>
      <c r="B330" s="62" t="s">
        <v>697</v>
      </c>
      <c r="C330" s="12" t="s">
        <v>282</v>
      </c>
      <c r="D330" s="36" t="s">
        <v>374</v>
      </c>
      <c r="E330" s="3" t="e">
        <f>IF(LENB(#REF!)&gt;95,"・","")</f>
        <v>#REF!</v>
      </c>
    </row>
    <row r="331" spans="1:7" ht="30" customHeight="1" x14ac:dyDescent="0.15">
      <c r="A331" s="19" t="s">
        <v>194</v>
      </c>
      <c r="B331" s="23" t="s">
        <v>2071</v>
      </c>
      <c r="C331" s="12" t="s">
        <v>282</v>
      </c>
      <c r="D331" s="36" t="s">
        <v>296</v>
      </c>
      <c r="G331" s="1" t="str">
        <f>IF(LENB(D329)&gt;27,"・",IF(LENB(C329)&gt;68,"・",""))</f>
        <v/>
      </c>
    </row>
    <row r="332" spans="1:7" ht="30" customHeight="1" x14ac:dyDescent="0.15">
      <c r="A332" s="19" t="s">
        <v>791</v>
      </c>
      <c r="B332" s="23" t="s">
        <v>2072</v>
      </c>
      <c r="C332" s="12" t="s">
        <v>282</v>
      </c>
      <c r="D332" s="36" t="s">
        <v>296</v>
      </c>
      <c r="E332" s="3" t="e">
        <f>IF(LENB(#REF!)&gt;95,"・","")</f>
        <v>#REF!</v>
      </c>
    </row>
    <row r="333" spans="1:7" ht="30" customHeight="1" x14ac:dyDescent="0.15">
      <c r="A333" s="4" t="s">
        <v>2358</v>
      </c>
      <c r="B333" s="31" t="s">
        <v>2382</v>
      </c>
      <c r="C333" s="16" t="s">
        <v>2360</v>
      </c>
      <c r="D333" s="32" t="s">
        <v>2383</v>
      </c>
      <c r="E333" s="3" t="str">
        <f>IF(LENB(D334)&gt;95,"・","")</f>
        <v/>
      </c>
    </row>
    <row r="334" spans="1:7" ht="30" customHeight="1" x14ac:dyDescent="0.15">
      <c r="A334" s="19" t="s">
        <v>789</v>
      </c>
      <c r="B334" s="23" t="s">
        <v>2073</v>
      </c>
      <c r="C334" s="12" t="s">
        <v>282</v>
      </c>
      <c r="D334" s="36" t="s">
        <v>582</v>
      </c>
      <c r="E334" s="3" t="str">
        <f>IF(LENB(D335)&gt;95,"・","")</f>
        <v/>
      </c>
    </row>
    <row r="335" spans="1:7" ht="30" customHeight="1" x14ac:dyDescent="0.15">
      <c r="A335" s="19" t="s">
        <v>1455</v>
      </c>
      <c r="B335" s="23" t="s">
        <v>2219</v>
      </c>
      <c r="C335" s="12" t="s">
        <v>282</v>
      </c>
      <c r="D335" s="36" t="s">
        <v>441</v>
      </c>
    </row>
    <row r="336" spans="1:7" ht="30" customHeight="1" x14ac:dyDescent="0.15">
      <c r="A336" s="19" t="s">
        <v>1456</v>
      </c>
      <c r="B336" s="23" t="s">
        <v>2219</v>
      </c>
      <c r="C336" s="12" t="s">
        <v>282</v>
      </c>
      <c r="D336" s="36" t="s">
        <v>441</v>
      </c>
      <c r="E336" s="3" t="e">
        <f>IF(LENB(新規と中止薬!#REF!)&gt;95,"・","")</f>
        <v>#REF!</v>
      </c>
    </row>
    <row r="337" spans="1:7" ht="30" customHeight="1" x14ac:dyDescent="0.15">
      <c r="A337" s="19" t="s">
        <v>1457</v>
      </c>
      <c r="B337" s="23" t="s">
        <v>2219</v>
      </c>
      <c r="C337" s="12" t="s">
        <v>282</v>
      </c>
      <c r="D337" s="36" t="s">
        <v>441</v>
      </c>
      <c r="G337" s="1" t="str">
        <f>IF(LENB(D336)&gt;27,"・",IF(LENB(#REF!)&gt;68,"・",""))</f>
        <v>・</v>
      </c>
    </row>
    <row r="338" spans="1:7" ht="30" customHeight="1" x14ac:dyDescent="0.15">
      <c r="A338" s="19" t="s">
        <v>1458</v>
      </c>
      <c r="B338" s="61" t="s">
        <v>2220</v>
      </c>
      <c r="C338" s="12" t="s">
        <v>282</v>
      </c>
      <c r="D338" s="36" t="s">
        <v>378</v>
      </c>
      <c r="E338" s="3" t="str">
        <f>IF(LENB(D338)&gt;95,"・","")</f>
        <v/>
      </c>
    </row>
    <row r="339" spans="1:7" ht="30" customHeight="1" x14ac:dyDescent="0.15">
      <c r="A339" s="54" t="s">
        <v>2622</v>
      </c>
      <c r="B339" s="62" t="s">
        <v>2623</v>
      </c>
      <c r="C339" s="12" t="s">
        <v>2472</v>
      </c>
      <c r="D339" s="36" t="s">
        <v>2624</v>
      </c>
      <c r="E339" s="3" t="e">
        <f>IF(LENB(#REF!)&gt;95,"・","")</f>
        <v>#REF!</v>
      </c>
    </row>
    <row r="340" spans="1:7" ht="30" customHeight="1" x14ac:dyDescent="0.15">
      <c r="A340" s="19" t="s">
        <v>1459</v>
      </c>
      <c r="B340" s="23" t="s">
        <v>2221</v>
      </c>
      <c r="C340" s="12" t="s">
        <v>282</v>
      </c>
      <c r="D340" s="36" t="s">
        <v>358</v>
      </c>
      <c r="E340" s="3" t="str">
        <f>IF(LENB(D339)&gt;95,"・","")</f>
        <v/>
      </c>
    </row>
    <row r="341" spans="1:7" ht="30" customHeight="1" x14ac:dyDescent="0.15">
      <c r="A341" s="19" t="s">
        <v>1771</v>
      </c>
      <c r="B341" s="23" t="s">
        <v>2074</v>
      </c>
      <c r="C341" s="12" t="s">
        <v>282</v>
      </c>
      <c r="D341" s="42" t="s">
        <v>374</v>
      </c>
      <c r="E341" s="3" t="str">
        <f>IF(LENB(D341)&gt;95,"・","")</f>
        <v/>
      </c>
    </row>
    <row r="342" spans="1:7" ht="30" customHeight="1" x14ac:dyDescent="0.15">
      <c r="A342" s="19" t="s">
        <v>195</v>
      </c>
      <c r="B342" s="23" t="s">
        <v>2222</v>
      </c>
      <c r="C342" s="12" t="s">
        <v>282</v>
      </c>
      <c r="D342" s="36" t="s">
        <v>358</v>
      </c>
      <c r="G342" s="1" t="e">
        <f>IF(LENB(D340)&gt;27,"・",IF(LENB(#REF!)&gt;68,"・",""))</f>
        <v>#REF!</v>
      </c>
    </row>
    <row r="343" spans="1:7" ht="30" customHeight="1" x14ac:dyDescent="0.15">
      <c r="A343" s="19" t="s">
        <v>778</v>
      </c>
      <c r="B343" s="62" t="s">
        <v>777</v>
      </c>
      <c r="C343" s="12" t="s">
        <v>282</v>
      </c>
      <c r="D343" s="36" t="s">
        <v>346</v>
      </c>
      <c r="E343" s="3" t="str">
        <f>IF(LENB(D343)&gt;95,"・","")</f>
        <v/>
      </c>
    </row>
    <row r="344" spans="1:7" ht="30" customHeight="1" x14ac:dyDescent="0.15">
      <c r="A344" s="19" t="s">
        <v>2343</v>
      </c>
      <c r="B344" s="23" t="s">
        <v>2075</v>
      </c>
      <c r="C344" s="12" t="s">
        <v>282</v>
      </c>
      <c r="D344" s="36" t="s">
        <v>378</v>
      </c>
      <c r="E344" s="3" t="str">
        <f>IF(LENB(D344)&gt;95,"・","")</f>
        <v/>
      </c>
    </row>
    <row r="345" spans="1:7" ht="30" customHeight="1" x14ac:dyDescent="0.15">
      <c r="A345" s="16" t="s">
        <v>776</v>
      </c>
      <c r="B345" s="16" t="s">
        <v>2075</v>
      </c>
      <c r="C345" s="16" t="s">
        <v>282</v>
      </c>
      <c r="D345" s="45" t="s">
        <v>378</v>
      </c>
      <c r="E345" s="3" t="str">
        <f>IF(LENB(D346)&gt;95,"・","")</f>
        <v/>
      </c>
    </row>
    <row r="346" spans="1:7" ht="30" customHeight="1" x14ac:dyDescent="0.15">
      <c r="A346" s="19" t="s">
        <v>196</v>
      </c>
      <c r="B346" s="23" t="s">
        <v>2076</v>
      </c>
      <c r="C346" s="12" t="s">
        <v>282</v>
      </c>
      <c r="D346" s="36" t="s">
        <v>296</v>
      </c>
      <c r="E346" s="3" t="str">
        <f>IF(LENB(D347)&gt;95,"・","")</f>
        <v/>
      </c>
    </row>
    <row r="347" spans="1:7" ht="30" customHeight="1" x14ac:dyDescent="0.15">
      <c r="A347" s="19" t="s">
        <v>197</v>
      </c>
      <c r="B347" s="23" t="s">
        <v>2077</v>
      </c>
      <c r="C347" s="12" t="s">
        <v>282</v>
      </c>
      <c r="D347" s="36" t="s">
        <v>441</v>
      </c>
      <c r="G347" s="1" t="e">
        <f>IF(LENB(#REF!)&gt;27,"・",IF(LENB(#REF!)&gt;68,"・",""))</f>
        <v>#REF!</v>
      </c>
    </row>
    <row r="348" spans="1:7" ht="30" customHeight="1" x14ac:dyDescent="0.15">
      <c r="A348" s="37" t="s">
        <v>197</v>
      </c>
      <c r="B348" s="94" t="s">
        <v>1645</v>
      </c>
      <c r="C348" s="39" t="s">
        <v>282</v>
      </c>
      <c r="D348" s="36" t="s">
        <v>1803</v>
      </c>
      <c r="E348" s="3" t="str">
        <f>IF(LENB(D348)&gt;95,"・","")</f>
        <v/>
      </c>
    </row>
    <row r="349" spans="1:7" ht="30" customHeight="1" x14ac:dyDescent="0.15">
      <c r="A349" s="19" t="s">
        <v>1773</v>
      </c>
      <c r="B349" s="23" t="s">
        <v>2078</v>
      </c>
      <c r="C349" s="12" t="s">
        <v>282</v>
      </c>
      <c r="D349" s="42" t="s">
        <v>772</v>
      </c>
      <c r="E349" s="3" t="str">
        <f>IF(LENB(D349)&gt;95,"・","")</f>
        <v/>
      </c>
    </row>
    <row r="350" spans="1:7" ht="30" customHeight="1" x14ac:dyDescent="0.15">
      <c r="A350" s="19" t="s">
        <v>198</v>
      </c>
      <c r="B350" s="23" t="s">
        <v>2223</v>
      </c>
      <c r="C350" s="12" t="s">
        <v>282</v>
      </c>
      <c r="D350" s="36" t="s">
        <v>358</v>
      </c>
      <c r="E350" s="3" t="str">
        <f>IF(LENB(D350)&gt;95,"・","")</f>
        <v/>
      </c>
    </row>
    <row r="351" spans="1:7" ht="30" customHeight="1" x14ac:dyDescent="0.15">
      <c r="A351" s="37" t="s">
        <v>1684</v>
      </c>
      <c r="B351" s="52" t="s">
        <v>2079</v>
      </c>
      <c r="C351" s="41" t="s">
        <v>282</v>
      </c>
      <c r="D351" s="36" t="s">
        <v>374</v>
      </c>
      <c r="E351" s="3" t="str">
        <f>IF(LENB(D351)&gt;95,"・","")</f>
        <v/>
      </c>
    </row>
    <row r="352" spans="1:7" ht="30" customHeight="1" x14ac:dyDescent="0.15">
      <c r="A352" s="19" t="s">
        <v>758</v>
      </c>
      <c r="B352" s="62" t="s">
        <v>757</v>
      </c>
      <c r="C352" s="12" t="s">
        <v>282</v>
      </c>
      <c r="D352" s="36" t="s">
        <v>551</v>
      </c>
      <c r="E352" s="3" t="str">
        <f>IF(LENB(D353)&gt;95,"・","")</f>
        <v/>
      </c>
    </row>
    <row r="353" spans="1:7" ht="30" customHeight="1" x14ac:dyDescent="0.15">
      <c r="A353" s="19" t="s">
        <v>759</v>
      </c>
      <c r="B353" s="23" t="s">
        <v>2080</v>
      </c>
      <c r="C353" s="12" t="s">
        <v>282</v>
      </c>
      <c r="D353" s="36" t="s">
        <v>1808</v>
      </c>
      <c r="E353" s="3" t="str">
        <f>IF(LENB(D354)&gt;95,"・","")</f>
        <v/>
      </c>
    </row>
    <row r="354" spans="1:7" ht="30" customHeight="1" x14ac:dyDescent="0.15">
      <c r="A354" s="19" t="s">
        <v>1471</v>
      </c>
      <c r="B354" s="23" t="s">
        <v>2213</v>
      </c>
      <c r="C354" s="12" t="s">
        <v>282</v>
      </c>
      <c r="D354" s="36" t="s">
        <v>289</v>
      </c>
      <c r="G354" s="1" t="e">
        <f>IF(LENB(D352)&gt;27,"・",IF(LENB(#REF!)&gt;68,"・",""))</f>
        <v>#REF!</v>
      </c>
    </row>
    <row r="355" spans="1:7" ht="30" customHeight="1" x14ac:dyDescent="0.15">
      <c r="A355" s="16" t="s">
        <v>1472</v>
      </c>
      <c r="B355" s="9" t="s">
        <v>2081</v>
      </c>
      <c r="C355" s="12" t="s">
        <v>282</v>
      </c>
      <c r="D355" s="36" t="s">
        <v>408</v>
      </c>
      <c r="E355" s="3" t="e">
        <f>IF(LENB(新規と中止薬!#REF!)&gt;95,"・","")</f>
        <v>#REF!</v>
      </c>
    </row>
    <row r="356" spans="1:7" ht="30" customHeight="1" x14ac:dyDescent="0.15">
      <c r="A356" s="19" t="s">
        <v>2902</v>
      </c>
      <c r="B356" s="23" t="s">
        <v>2866</v>
      </c>
      <c r="C356" s="12" t="s">
        <v>2853</v>
      </c>
      <c r="D356" s="36" t="s">
        <v>2867</v>
      </c>
      <c r="E356" s="3" t="str">
        <f>IF(LENB(D357)&gt;95,"・","")</f>
        <v/>
      </c>
    </row>
    <row r="357" spans="1:7" ht="30" customHeight="1" x14ac:dyDescent="0.15">
      <c r="A357" s="19" t="s">
        <v>200</v>
      </c>
      <c r="B357" s="23" t="s">
        <v>2224</v>
      </c>
      <c r="C357" s="12" t="s">
        <v>282</v>
      </c>
      <c r="D357" s="36" t="s">
        <v>508</v>
      </c>
      <c r="E357" s="8"/>
    </row>
    <row r="358" spans="1:7" ht="30" customHeight="1" x14ac:dyDescent="0.15">
      <c r="A358" s="19" t="s">
        <v>201</v>
      </c>
      <c r="B358" s="23" t="s">
        <v>2082</v>
      </c>
      <c r="C358" s="12" t="s">
        <v>282</v>
      </c>
      <c r="D358" s="36" t="s">
        <v>327</v>
      </c>
      <c r="E358" s="3" t="str">
        <f>IF(LENB(D359)&gt;95,"・","")</f>
        <v/>
      </c>
    </row>
    <row r="359" spans="1:7" ht="30" customHeight="1" x14ac:dyDescent="0.15">
      <c r="A359" s="54" t="s">
        <v>2573</v>
      </c>
      <c r="B359" s="89" t="s">
        <v>2574</v>
      </c>
      <c r="C359" s="12" t="s">
        <v>2545</v>
      </c>
      <c r="D359" s="57" t="s">
        <v>2575</v>
      </c>
      <c r="E359" s="3" t="str">
        <f>IF(LENB(D361)&gt;95,"・","")</f>
        <v/>
      </c>
    </row>
    <row r="360" spans="1:7" ht="30" customHeight="1" x14ac:dyDescent="0.15">
      <c r="A360" s="19" t="s">
        <v>94</v>
      </c>
      <c r="B360" s="62" t="s">
        <v>95</v>
      </c>
      <c r="C360" s="12" t="s">
        <v>1566</v>
      </c>
      <c r="D360" s="36" t="s">
        <v>93</v>
      </c>
      <c r="G360" s="1" t="e">
        <f>IF(LENB(D358)&gt;27,"・",IF(LENB(#REF!)&gt;68,"・",""))</f>
        <v>#REF!</v>
      </c>
    </row>
    <row r="361" spans="1:7" ht="30" customHeight="1" x14ac:dyDescent="0.15">
      <c r="A361" s="19" t="s">
        <v>735</v>
      </c>
      <c r="B361" s="23" t="s">
        <v>2083</v>
      </c>
      <c r="C361" s="12" t="s">
        <v>282</v>
      </c>
      <c r="D361" s="36" t="s">
        <v>508</v>
      </c>
      <c r="E361" s="3" t="e">
        <f>IF(LENB(#REF!)&gt;95,"・","")</f>
        <v>#REF!</v>
      </c>
    </row>
    <row r="362" spans="1:7" ht="30" customHeight="1" x14ac:dyDescent="0.15">
      <c r="A362" s="19" t="s">
        <v>733</v>
      </c>
      <c r="B362" s="23" t="s">
        <v>2084</v>
      </c>
      <c r="C362" s="12" t="s">
        <v>282</v>
      </c>
      <c r="D362" s="36" t="s">
        <v>463</v>
      </c>
      <c r="E362" s="3" t="str">
        <f>IF(LENB(D362)&gt;95,"・","")</f>
        <v/>
      </c>
    </row>
    <row r="363" spans="1:7" ht="30" customHeight="1" x14ac:dyDescent="0.15">
      <c r="A363" s="19" t="s">
        <v>732</v>
      </c>
      <c r="B363" s="23" t="s">
        <v>2085</v>
      </c>
      <c r="C363" s="12" t="s">
        <v>282</v>
      </c>
      <c r="D363" s="36" t="s">
        <v>304</v>
      </c>
      <c r="E363" s="3" t="str">
        <f>IF(LENB(D363)&gt;95,"・","")</f>
        <v/>
      </c>
    </row>
    <row r="364" spans="1:7" ht="30" customHeight="1" x14ac:dyDescent="0.15">
      <c r="A364" s="54" t="s">
        <v>1914</v>
      </c>
      <c r="B364" s="144" t="s">
        <v>2086</v>
      </c>
      <c r="C364" s="55" t="s">
        <v>1915</v>
      </c>
      <c r="D364" s="20" t="s">
        <v>1916</v>
      </c>
      <c r="E364" s="3" t="str">
        <f>IF(LENB(新規と中止薬!D38)&gt;95,"・","")</f>
        <v/>
      </c>
    </row>
    <row r="365" spans="1:7" ht="30" customHeight="1" x14ac:dyDescent="0.15">
      <c r="A365" s="101" t="s">
        <v>2967</v>
      </c>
      <c r="B365" s="107" t="s">
        <v>2968</v>
      </c>
      <c r="C365" s="104" t="s">
        <v>2919</v>
      </c>
      <c r="D365" s="105" t="s">
        <v>2969</v>
      </c>
      <c r="E365" s="3" t="e">
        <f>IF(LENB(#REF!)&gt;95,"・","")</f>
        <v>#REF!</v>
      </c>
    </row>
    <row r="366" spans="1:7" ht="30" customHeight="1" x14ac:dyDescent="0.15">
      <c r="A366" s="19" t="s">
        <v>1562</v>
      </c>
      <c r="B366" s="62" t="s">
        <v>1355</v>
      </c>
      <c r="C366" s="12" t="s">
        <v>282</v>
      </c>
      <c r="D366" s="36" t="s">
        <v>463</v>
      </c>
      <c r="E366" s="3" t="e">
        <f>IF(LENB(新規と中止薬!#REF!)&gt;95,"・","")</f>
        <v>#REF!</v>
      </c>
    </row>
    <row r="367" spans="1:7" ht="30" customHeight="1" x14ac:dyDescent="0.15">
      <c r="A367" s="19" t="s">
        <v>1561</v>
      </c>
      <c r="B367" s="62" t="s">
        <v>1355</v>
      </c>
      <c r="C367" s="12" t="s">
        <v>282</v>
      </c>
      <c r="D367" s="36" t="s">
        <v>463</v>
      </c>
      <c r="E367" s="3" t="e">
        <f>IF(LENB(#REF!)&gt;95,"・","")</f>
        <v>#REF!</v>
      </c>
    </row>
    <row r="368" spans="1:7" ht="30" customHeight="1" x14ac:dyDescent="0.15">
      <c r="A368" s="19" t="s">
        <v>3165</v>
      </c>
      <c r="B368" s="97" t="s">
        <v>3166</v>
      </c>
      <c r="C368" s="12" t="s">
        <v>1798</v>
      </c>
      <c r="D368" s="36" t="s">
        <v>3167</v>
      </c>
      <c r="E368" s="3" t="str">
        <f>IF(LENB(D368)&gt;95,"・","")</f>
        <v/>
      </c>
    </row>
    <row r="369" spans="1:7" ht="30" customHeight="1" x14ac:dyDescent="0.15">
      <c r="A369" s="19" t="s">
        <v>1356</v>
      </c>
      <c r="B369" s="23" t="s">
        <v>2266</v>
      </c>
      <c r="C369" s="12" t="s">
        <v>282</v>
      </c>
      <c r="D369" s="36" t="s">
        <v>338</v>
      </c>
      <c r="E369" s="3"/>
    </row>
    <row r="370" spans="1:7" ht="30" customHeight="1" x14ac:dyDescent="0.15">
      <c r="A370" s="19" t="s">
        <v>202</v>
      </c>
      <c r="B370" s="23" t="s">
        <v>2266</v>
      </c>
      <c r="C370" s="12" t="s">
        <v>282</v>
      </c>
      <c r="D370" s="36" t="s">
        <v>338</v>
      </c>
      <c r="E370" s="3" t="str">
        <f>IF(LENB(D370)&gt;95,"・","")</f>
        <v/>
      </c>
    </row>
    <row r="371" spans="1:7" ht="30" customHeight="1" x14ac:dyDescent="0.15">
      <c r="A371" s="19" t="s">
        <v>723</v>
      </c>
      <c r="B371" s="9" t="s">
        <v>2087</v>
      </c>
      <c r="C371" s="12" t="s">
        <v>282</v>
      </c>
      <c r="D371" s="36" t="s">
        <v>508</v>
      </c>
      <c r="E371" s="3" t="e">
        <f>IF(LENB(新規と中止薬!#REF!)&gt;95,"・","")</f>
        <v>#REF!</v>
      </c>
    </row>
    <row r="372" spans="1:7" ht="30" customHeight="1" x14ac:dyDescent="0.15">
      <c r="A372" s="19" t="s">
        <v>1608</v>
      </c>
      <c r="B372" s="23" t="s">
        <v>2088</v>
      </c>
      <c r="C372" s="12" t="s">
        <v>42</v>
      </c>
      <c r="D372" s="36" t="s">
        <v>468</v>
      </c>
      <c r="G372" s="1" t="e">
        <f>IF(LENB(D369)&gt;27,"・",IF(LENB(#REF!)&gt;68,"・",""))</f>
        <v>#REF!</v>
      </c>
    </row>
    <row r="373" spans="1:7" ht="30" customHeight="1" x14ac:dyDescent="0.15">
      <c r="A373" s="19" t="s">
        <v>715</v>
      </c>
      <c r="B373" s="23" t="s">
        <v>2090</v>
      </c>
      <c r="C373" s="12" t="s">
        <v>282</v>
      </c>
      <c r="D373" s="36" t="s">
        <v>378</v>
      </c>
      <c r="E373" s="3" t="str">
        <f>IF(LENB(D371)&gt;95,"・","")</f>
        <v/>
      </c>
    </row>
    <row r="374" spans="1:7" ht="30" customHeight="1" x14ac:dyDescent="0.15">
      <c r="A374" s="19" t="s">
        <v>714</v>
      </c>
      <c r="B374" s="60" t="s">
        <v>442</v>
      </c>
      <c r="C374" s="12" t="s">
        <v>282</v>
      </c>
      <c r="D374" s="36" t="s">
        <v>441</v>
      </c>
      <c r="E374" s="3" t="str">
        <f>IF(LENB(D372)&gt;95,"・","")</f>
        <v/>
      </c>
    </row>
    <row r="375" spans="1:7" ht="30" customHeight="1" x14ac:dyDescent="0.15">
      <c r="A375" s="19" t="s">
        <v>713</v>
      </c>
      <c r="B375" s="60" t="s">
        <v>442</v>
      </c>
      <c r="C375" s="12" t="s">
        <v>282</v>
      </c>
      <c r="D375" s="36" t="s">
        <v>441</v>
      </c>
      <c r="E375" s="3" t="str">
        <f>IF(LENB(D374)&gt;95,"・","")</f>
        <v/>
      </c>
    </row>
    <row r="376" spans="1:7" ht="30" customHeight="1" x14ac:dyDescent="0.15">
      <c r="A376" s="19" t="s">
        <v>1483</v>
      </c>
      <c r="B376" s="62" t="s">
        <v>1170</v>
      </c>
      <c r="C376" s="12" t="s">
        <v>282</v>
      </c>
      <c r="D376" s="36" t="s">
        <v>1223</v>
      </c>
      <c r="E376" s="3" t="str">
        <f>IF(LENB(D375)&gt;95,"・","")</f>
        <v/>
      </c>
    </row>
    <row r="377" spans="1:7" ht="30" customHeight="1" x14ac:dyDescent="0.15">
      <c r="A377" s="16" t="s">
        <v>712</v>
      </c>
      <c r="B377" s="16" t="s">
        <v>2091</v>
      </c>
      <c r="C377" s="12" t="s">
        <v>282</v>
      </c>
      <c r="D377" s="45" t="s">
        <v>430</v>
      </c>
      <c r="E377" s="3" t="str">
        <f>IF(LENB(D376)&gt;95,"・","")</f>
        <v/>
      </c>
    </row>
    <row r="378" spans="1:7" ht="30" customHeight="1" x14ac:dyDescent="0.15">
      <c r="A378" s="19" t="s">
        <v>709</v>
      </c>
      <c r="B378" s="23" t="s">
        <v>2092</v>
      </c>
      <c r="C378" s="12" t="s">
        <v>282</v>
      </c>
      <c r="D378" s="36" t="s">
        <v>281</v>
      </c>
      <c r="E378" s="3" t="str">
        <f>IF(LENB(D379)&gt;95,"・","")</f>
        <v/>
      </c>
    </row>
    <row r="379" spans="1:7" ht="30" customHeight="1" x14ac:dyDescent="0.15">
      <c r="A379" s="66" t="s">
        <v>2312</v>
      </c>
      <c r="B379" s="59" t="s">
        <v>2327</v>
      </c>
      <c r="C379" s="12" t="s">
        <v>282</v>
      </c>
      <c r="D379" s="57" t="s">
        <v>2328</v>
      </c>
      <c r="E379" s="3" t="str">
        <f>IF(LENB(D380)&gt;95,"・","")</f>
        <v/>
      </c>
    </row>
    <row r="380" spans="1:7" ht="30" customHeight="1" x14ac:dyDescent="0.15">
      <c r="A380" s="19" t="s">
        <v>204</v>
      </c>
      <c r="B380" s="23" t="s">
        <v>2225</v>
      </c>
      <c r="C380" s="12" t="s">
        <v>282</v>
      </c>
      <c r="D380" s="36" t="s">
        <v>1223</v>
      </c>
    </row>
    <row r="381" spans="1:7" ht="30" customHeight="1" x14ac:dyDescent="0.15">
      <c r="A381" s="37" t="s">
        <v>1619</v>
      </c>
      <c r="B381" s="52" t="s">
        <v>2226</v>
      </c>
      <c r="C381" s="41" t="s">
        <v>282</v>
      </c>
      <c r="D381" s="36" t="s">
        <v>1223</v>
      </c>
      <c r="G381" s="1" t="e">
        <f>IF(LENB(D378)&gt;27,"・",IF(LENB(#REF!)&gt;68,"・",""))</f>
        <v>#REF!</v>
      </c>
    </row>
    <row r="382" spans="1:7" ht="30" customHeight="1" x14ac:dyDescent="0.15">
      <c r="A382" s="19" t="s">
        <v>705</v>
      </c>
      <c r="B382" s="23" t="s">
        <v>2093</v>
      </c>
      <c r="C382" s="12" t="s">
        <v>282</v>
      </c>
      <c r="D382" s="36" t="s">
        <v>304</v>
      </c>
      <c r="E382" s="3" t="str">
        <f>IF(LENB(D381)&gt;95,"・","")</f>
        <v/>
      </c>
    </row>
    <row r="383" spans="1:7" ht="30" customHeight="1" x14ac:dyDescent="0.15">
      <c r="A383" s="19" t="s">
        <v>703</v>
      </c>
      <c r="B383" s="23" t="s">
        <v>2094</v>
      </c>
      <c r="C383" s="12" t="s">
        <v>282</v>
      </c>
      <c r="D383" s="36" t="s">
        <v>296</v>
      </c>
      <c r="E383" s="3" t="str">
        <f>IF(LENB(外用!D92)&gt;95,"・","")</f>
        <v/>
      </c>
    </row>
    <row r="384" spans="1:7" ht="30" customHeight="1" x14ac:dyDescent="0.15">
      <c r="A384" s="19" t="s">
        <v>205</v>
      </c>
      <c r="B384" s="23" t="s">
        <v>2094</v>
      </c>
      <c r="C384" s="12" t="s">
        <v>282</v>
      </c>
      <c r="D384" s="36" t="s">
        <v>296</v>
      </c>
      <c r="E384" s="3" t="str">
        <f>IF(LENB(D382)&gt;95,"・","")</f>
        <v/>
      </c>
    </row>
    <row r="385" spans="1:7" ht="30" customHeight="1" x14ac:dyDescent="0.15">
      <c r="A385" s="19" t="s">
        <v>702</v>
      </c>
      <c r="B385" s="23" t="s">
        <v>2095</v>
      </c>
      <c r="C385" s="12" t="s">
        <v>282</v>
      </c>
      <c r="D385" s="36" t="s">
        <v>701</v>
      </c>
      <c r="E385" s="3" t="e">
        <f>IF(LENB(#REF!)&gt;95,"・","")</f>
        <v>#REF!</v>
      </c>
    </row>
    <row r="386" spans="1:7" ht="30" customHeight="1" x14ac:dyDescent="0.15">
      <c r="A386" s="19" t="s">
        <v>2344</v>
      </c>
      <c r="B386" s="23" t="s">
        <v>2096</v>
      </c>
      <c r="C386" s="12" t="s">
        <v>282</v>
      </c>
      <c r="D386" s="36" t="s">
        <v>430</v>
      </c>
      <c r="E386" s="3" t="str">
        <f>IF(LENB(D384)&gt;95,"・","")</f>
        <v/>
      </c>
    </row>
    <row r="387" spans="1:7" ht="30" customHeight="1" x14ac:dyDescent="0.15">
      <c r="A387" s="19" t="s">
        <v>700</v>
      </c>
      <c r="B387" s="23" t="s">
        <v>2096</v>
      </c>
      <c r="C387" s="12" t="s">
        <v>282</v>
      </c>
      <c r="D387" s="36" t="s">
        <v>430</v>
      </c>
      <c r="E387" s="3" t="str">
        <f>IF(LENB(D386)&gt;95,"・","")</f>
        <v/>
      </c>
    </row>
    <row r="388" spans="1:7" ht="30" customHeight="1" x14ac:dyDescent="0.15">
      <c r="A388" s="54" t="s">
        <v>2720</v>
      </c>
      <c r="B388" s="59" t="s">
        <v>2371</v>
      </c>
      <c r="C388" s="12" t="s">
        <v>1729</v>
      </c>
      <c r="D388" s="69" t="s">
        <v>2372</v>
      </c>
      <c r="E388" s="3" t="e">
        <f>IF(LENB(新規と中止薬!#REF!)&gt;95,"・","")</f>
        <v>#REF!</v>
      </c>
    </row>
    <row r="389" spans="1:7" ht="30" customHeight="1" x14ac:dyDescent="0.15">
      <c r="A389" s="19" t="s">
        <v>1485</v>
      </c>
      <c r="B389" s="23" t="s">
        <v>2227</v>
      </c>
      <c r="C389" s="12" t="s">
        <v>282</v>
      </c>
      <c r="D389" s="36" t="s">
        <v>1264</v>
      </c>
      <c r="E389" s="3" t="str">
        <f>IF(LENB(D388)&gt;95,"・","")</f>
        <v/>
      </c>
    </row>
    <row r="390" spans="1:7" ht="30" customHeight="1" x14ac:dyDescent="0.15">
      <c r="A390" s="19" t="s">
        <v>1486</v>
      </c>
      <c r="B390" s="23" t="s">
        <v>2227</v>
      </c>
      <c r="C390" s="12" t="s">
        <v>282</v>
      </c>
      <c r="D390" s="36" t="s">
        <v>1264</v>
      </c>
      <c r="E390" s="3" t="str">
        <f>IF(LENB(D390)&gt;95,"・","")</f>
        <v/>
      </c>
    </row>
    <row r="391" spans="1:7" ht="30" customHeight="1" x14ac:dyDescent="0.15">
      <c r="A391" s="19" t="s">
        <v>3159</v>
      </c>
      <c r="B391" s="97" t="s">
        <v>3160</v>
      </c>
      <c r="C391" s="12" t="s">
        <v>1798</v>
      </c>
      <c r="D391" s="36" t="s">
        <v>3161</v>
      </c>
      <c r="E391" s="3" t="str">
        <f>IF(LENB(D391)&gt;95,"・","")</f>
        <v/>
      </c>
    </row>
    <row r="392" spans="1:7" ht="30" customHeight="1" x14ac:dyDescent="0.15">
      <c r="A392" s="54" t="s">
        <v>2702</v>
      </c>
      <c r="B392" s="62" t="s">
        <v>2700</v>
      </c>
      <c r="C392" s="12" t="s">
        <v>2692</v>
      </c>
      <c r="D392" s="36" t="s">
        <v>2703</v>
      </c>
      <c r="G392" s="1" t="e">
        <f>IF(LENB(D389)&gt;27,"・",IF(LENB(#REF!)&gt;68,"・",""))</f>
        <v>#REF!</v>
      </c>
    </row>
    <row r="393" spans="1:7" ht="30" customHeight="1" x14ac:dyDescent="0.15">
      <c r="A393" s="19" t="s">
        <v>2699</v>
      </c>
      <c r="B393" s="59" t="s">
        <v>2700</v>
      </c>
      <c r="C393" s="12" t="s">
        <v>2692</v>
      </c>
      <c r="D393" s="57" t="s">
        <v>2701</v>
      </c>
      <c r="E393" s="3" t="str">
        <f>IF(LENB(D392)&gt;95,"・","")</f>
        <v/>
      </c>
    </row>
    <row r="394" spans="1:7" ht="30" customHeight="1" x14ac:dyDescent="0.15">
      <c r="A394" s="19" t="s">
        <v>3217</v>
      </c>
      <c r="B394" s="97" t="s">
        <v>3218</v>
      </c>
      <c r="C394" s="12" t="s">
        <v>3206</v>
      </c>
      <c r="D394" s="36" t="s">
        <v>3219</v>
      </c>
      <c r="E394" s="3" t="str">
        <f>IF(LENB(D393)&gt;95,"・","")</f>
        <v/>
      </c>
    </row>
    <row r="395" spans="1:7" ht="30" customHeight="1" x14ac:dyDescent="0.15">
      <c r="A395" s="19" t="s">
        <v>1727</v>
      </c>
      <c r="B395" s="23" t="s">
        <v>2097</v>
      </c>
      <c r="C395" s="12" t="s">
        <v>282</v>
      </c>
      <c r="D395" s="36" t="s">
        <v>1738</v>
      </c>
      <c r="E395" s="3" t="str">
        <f>IF(LENB(D394)&gt;95,"・","")</f>
        <v/>
      </c>
    </row>
    <row r="396" spans="1:7" ht="30" customHeight="1" x14ac:dyDescent="0.15">
      <c r="A396" s="19" t="s">
        <v>693</v>
      </c>
      <c r="B396" s="62" t="s">
        <v>692</v>
      </c>
      <c r="C396" s="12" t="s">
        <v>282</v>
      </c>
      <c r="D396" s="36" t="s">
        <v>468</v>
      </c>
      <c r="E396" s="3" t="str">
        <f>IF(LENB(D395)&gt;95,"・","")</f>
        <v/>
      </c>
    </row>
    <row r="397" spans="1:7" ht="30" customHeight="1" x14ac:dyDescent="0.15">
      <c r="A397" s="19" t="s">
        <v>1487</v>
      </c>
      <c r="B397" s="23" t="s">
        <v>2228</v>
      </c>
      <c r="C397" s="12" t="s">
        <v>282</v>
      </c>
      <c r="D397" s="36" t="s">
        <v>1223</v>
      </c>
      <c r="E397" s="3" t="str">
        <f>IF(LENB(D397)&gt;95,"・","")</f>
        <v/>
      </c>
    </row>
    <row r="398" spans="1:7" ht="30" customHeight="1" x14ac:dyDescent="0.15">
      <c r="A398" s="19" t="s">
        <v>206</v>
      </c>
      <c r="B398" s="23" t="s">
        <v>2228</v>
      </c>
      <c r="C398" s="12" t="s">
        <v>282</v>
      </c>
      <c r="D398" s="36" t="s">
        <v>1223</v>
      </c>
      <c r="E398" s="3" t="str">
        <f>IF(LENB(D398)&gt;95,"・","")</f>
        <v/>
      </c>
    </row>
    <row r="399" spans="1:7" ht="30" customHeight="1" x14ac:dyDescent="0.15">
      <c r="A399" s="19" t="s">
        <v>682</v>
      </c>
      <c r="B399" s="23" t="s">
        <v>2098</v>
      </c>
      <c r="C399" s="12" t="s">
        <v>282</v>
      </c>
      <c r="D399" s="36" t="s">
        <v>484</v>
      </c>
      <c r="E399" s="3" t="str">
        <f>IF(LENB(D399)&gt;95,"・","")</f>
        <v/>
      </c>
    </row>
    <row r="400" spans="1:7" ht="30" customHeight="1" x14ac:dyDescent="0.15">
      <c r="A400" s="19" t="s">
        <v>207</v>
      </c>
      <c r="B400" s="61" t="s">
        <v>2099</v>
      </c>
      <c r="C400" s="12" t="s">
        <v>282</v>
      </c>
      <c r="D400" s="36" t="s">
        <v>468</v>
      </c>
      <c r="E400" s="3" t="str">
        <f>IF(LENB(D399)&gt;95,"・","")</f>
        <v/>
      </c>
    </row>
    <row r="401" spans="1:7" ht="30" customHeight="1" x14ac:dyDescent="0.15">
      <c r="A401" s="19" t="s">
        <v>208</v>
      </c>
      <c r="B401" s="23" t="s">
        <v>2100</v>
      </c>
      <c r="C401" s="12" t="s">
        <v>282</v>
      </c>
      <c r="D401" s="36" t="s">
        <v>468</v>
      </c>
      <c r="E401" s="3" t="str">
        <f>IF(LENB(D400)&gt;95,"・","")</f>
        <v/>
      </c>
    </row>
    <row r="402" spans="1:7" ht="30" customHeight="1" x14ac:dyDescent="0.15">
      <c r="A402" s="19" t="s">
        <v>209</v>
      </c>
      <c r="B402" s="23" t="s">
        <v>2101</v>
      </c>
      <c r="C402" s="12" t="s">
        <v>282</v>
      </c>
      <c r="D402" s="36" t="s">
        <v>378</v>
      </c>
      <c r="E402" s="3" t="str">
        <f>IF(LENB(D401)&gt;95,"・","")</f>
        <v/>
      </c>
    </row>
    <row r="403" spans="1:7" ht="30" customHeight="1" x14ac:dyDescent="0.15">
      <c r="A403" s="4" t="s">
        <v>2628</v>
      </c>
      <c r="B403" s="48" t="s">
        <v>2629</v>
      </c>
      <c r="C403" s="12" t="s">
        <v>2472</v>
      </c>
      <c r="D403" s="49" t="s">
        <v>2630</v>
      </c>
      <c r="E403" s="3" t="str">
        <f>IF(LENB(D402)&gt;95,"・","")</f>
        <v/>
      </c>
    </row>
    <row r="404" spans="1:7" ht="30" customHeight="1" x14ac:dyDescent="0.15">
      <c r="A404" s="19" t="s">
        <v>210</v>
      </c>
      <c r="B404" s="23" t="s">
        <v>2266</v>
      </c>
      <c r="C404" s="12" t="s">
        <v>282</v>
      </c>
      <c r="D404" s="36" t="s">
        <v>338</v>
      </c>
      <c r="E404" s="3" t="e">
        <f>IF(LENB(#REF!)&gt;95,"・","")</f>
        <v>#REF!</v>
      </c>
    </row>
    <row r="405" spans="1:7" ht="30" customHeight="1" x14ac:dyDescent="0.15">
      <c r="A405" s="54" t="s">
        <v>2583</v>
      </c>
      <c r="B405" s="59" t="s">
        <v>2587</v>
      </c>
      <c r="C405" s="12" t="s">
        <v>2582</v>
      </c>
      <c r="D405" s="57" t="s">
        <v>2584</v>
      </c>
      <c r="E405" s="3" t="str">
        <f>IF(LENB(D404)&gt;95,"・","")</f>
        <v/>
      </c>
    </row>
    <row r="406" spans="1:7" ht="30" customHeight="1" x14ac:dyDescent="0.15">
      <c r="A406" s="19" t="s">
        <v>2388</v>
      </c>
      <c r="B406" s="62" t="s">
        <v>2389</v>
      </c>
      <c r="C406" s="12" t="s">
        <v>282</v>
      </c>
      <c r="D406" s="36" t="s">
        <v>2390</v>
      </c>
      <c r="E406" s="6"/>
    </row>
    <row r="407" spans="1:7" s="2" customFormat="1" ht="30" customHeight="1" x14ac:dyDescent="0.15">
      <c r="A407" s="54" t="s">
        <v>2478</v>
      </c>
      <c r="B407" s="59" t="s">
        <v>2479</v>
      </c>
      <c r="C407" s="12" t="s">
        <v>2484</v>
      </c>
      <c r="D407" s="57" t="s">
        <v>2481</v>
      </c>
      <c r="E407" s="3" t="str">
        <f>IF(LENB(D406)&gt;95,"・","")</f>
        <v/>
      </c>
    </row>
    <row r="408" spans="1:7" ht="30" customHeight="1" x14ac:dyDescent="0.15">
      <c r="A408" s="19" t="s">
        <v>1491</v>
      </c>
      <c r="B408" s="23" t="s">
        <v>2229</v>
      </c>
      <c r="C408" s="12" t="s">
        <v>282</v>
      </c>
      <c r="D408" s="36" t="s">
        <v>341</v>
      </c>
      <c r="E408" s="3" t="str">
        <f>IF(LENB(D407)&gt;95,"・","")</f>
        <v/>
      </c>
    </row>
    <row r="409" spans="1:7" ht="30" customHeight="1" x14ac:dyDescent="0.15">
      <c r="A409" s="19" t="s">
        <v>1862</v>
      </c>
      <c r="B409" s="23" t="s">
        <v>2102</v>
      </c>
      <c r="C409" s="12" t="s">
        <v>1863</v>
      </c>
      <c r="D409" s="36" t="s">
        <v>1864</v>
      </c>
      <c r="E409" s="3" t="str">
        <f>IF(LENB(D408)&gt;95,"・","")</f>
        <v/>
      </c>
    </row>
    <row r="410" spans="1:7" ht="30" customHeight="1" x14ac:dyDescent="0.15">
      <c r="A410" s="19" t="s">
        <v>211</v>
      </c>
      <c r="B410" s="23" t="s">
        <v>2103</v>
      </c>
      <c r="C410" s="12" t="s">
        <v>282</v>
      </c>
      <c r="D410" s="36" t="s">
        <v>378</v>
      </c>
      <c r="E410" s="3" t="str">
        <f>IF(LENB(D409)&gt;95,"・","")</f>
        <v/>
      </c>
    </row>
    <row r="411" spans="1:7" ht="30" customHeight="1" x14ac:dyDescent="0.15">
      <c r="A411" s="19" t="s">
        <v>1494</v>
      </c>
      <c r="B411" s="23" t="s">
        <v>2230</v>
      </c>
      <c r="C411" s="12" t="s">
        <v>282</v>
      </c>
      <c r="D411" s="36" t="s">
        <v>289</v>
      </c>
      <c r="E411" s="3" t="str">
        <f>IF(LENB(D410)&gt;95,"・","")</f>
        <v/>
      </c>
    </row>
    <row r="412" spans="1:7" ht="30" customHeight="1" x14ac:dyDescent="0.15">
      <c r="A412" s="19" t="s">
        <v>1581</v>
      </c>
      <c r="B412" s="62" t="s">
        <v>1582</v>
      </c>
      <c r="C412" s="12" t="s">
        <v>282</v>
      </c>
      <c r="D412" s="36" t="s">
        <v>427</v>
      </c>
      <c r="E412" s="3" t="str">
        <f>IF(LENB(外用!D135)&gt;95,"・","")</f>
        <v/>
      </c>
    </row>
    <row r="413" spans="1:7" ht="30" customHeight="1" x14ac:dyDescent="0.15">
      <c r="A413" s="19" t="s">
        <v>212</v>
      </c>
      <c r="B413" s="23" t="s">
        <v>2104</v>
      </c>
      <c r="C413" s="12" t="s">
        <v>282</v>
      </c>
      <c r="D413" s="36" t="s">
        <v>651</v>
      </c>
      <c r="E413" s="3" t="str">
        <f>IF(LENB(D411)&gt;95,"・","")</f>
        <v/>
      </c>
    </row>
    <row r="414" spans="1:7" ht="30" customHeight="1" x14ac:dyDescent="0.15">
      <c r="A414" s="19" t="s">
        <v>652</v>
      </c>
      <c r="B414" s="23" t="s">
        <v>2105</v>
      </c>
      <c r="C414" s="12" t="s">
        <v>282</v>
      </c>
      <c r="D414" s="36" t="s">
        <v>651</v>
      </c>
      <c r="E414" s="3" t="str">
        <f>IF(LENB(D414)&gt;95,"・","")</f>
        <v/>
      </c>
    </row>
    <row r="415" spans="1:7" ht="30" customHeight="1" x14ac:dyDescent="0.15">
      <c r="A415" s="19" t="s">
        <v>2776</v>
      </c>
      <c r="B415" s="60" t="s">
        <v>2777</v>
      </c>
      <c r="C415" s="12" t="s">
        <v>1798</v>
      </c>
      <c r="D415" s="36" t="s">
        <v>2778</v>
      </c>
      <c r="G415" s="1" t="e">
        <f>IF(LENB(D412)&gt;27,"・",IF(LENB(#REF!)&gt;68,"・",""))</f>
        <v>#REF!</v>
      </c>
    </row>
    <row r="416" spans="1:7" ht="30" customHeight="1" x14ac:dyDescent="0.15">
      <c r="A416" s="19" t="s">
        <v>1726</v>
      </c>
      <c r="B416" s="23" t="s">
        <v>2107</v>
      </c>
      <c r="C416" s="12" t="s">
        <v>282</v>
      </c>
      <c r="D416" s="36" t="s">
        <v>1736</v>
      </c>
      <c r="E416" s="3" t="str">
        <f>IF(LENB(D415)&gt;95,"・","")</f>
        <v/>
      </c>
    </row>
    <row r="417" spans="1:7" ht="30" customHeight="1" x14ac:dyDescent="0.15">
      <c r="A417" s="19" t="s">
        <v>2896</v>
      </c>
      <c r="B417" s="23" t="s">
        <v>2897</v>
      </c>
      <c r="C417" s="12" t="s">
        <v>2863</v>
      </c>
      <c r="D417" s="36" t="s">
        <v>2898</v>
      </c>
      <c r="E417" s="3"/>
    </row>
    <row r="418" spans="1:7" ht="30" customHeight="1" x14ac:dyDescent="0.15">
      <c r="A418" s="19" t="s">
        <v>3214</v>
      </c>
      <c r="B418" s="97" t="s">
        <v>3215</v>
      </c>
      <c r="C418" s="12" t="s">
        <v>3206</v>
      </c>
      <c r="D418" s="36" t="s">
        <v>3216</v>
      </c>
      <c r="E418" s="3" t="str">
        <f>IF(LENB(新規と中止薬!D17)&gt;95,"・","")</f>
        <v/>
      </c>
    </row>
    <row r="419" spans="1:7" ht="30" customHeight="1" x14ac:dyDescent="0.15">
      <c r="A419" s="16" t="s">
        <v>1327</v>
      </c>
      <c r="B419" s="16" t="s">
        <v>2231</v>
      </c>
      <c r="C419" s="12" t="s">
        <v>282</v>
      </c>
      <c r="D419" s="45" t="s">
        <v>378</v>
      </c>
      <c r="E419" s="3" t="str">
        <f>IF(LENB(D418)&gt;95,"・","")</f>
        <v/>
      </c>
    </row>
    <row r="420" spans="1:7" ht="30" customHeight="1" x14ac:dyDescent="0.15">
      <c r="A420" s="19" t="s">
        <v>634</v>
      </c>
      <c r="B420" s="62" t="s">
        <v>633</v>
      </c>
      <c r="C420" s="12" t="s">
        <v>282</v>
      </c>
      <c r="D420" s="36" t="s">
        <v>582</v>
      </c>
      <c r="E420" s="3" t="str">
        <f>IF(LENB(D420)&gt;95,"・","")</f>
        <v/>
      </c>
    </row>
    <row r="421" spans="1:7" ht="30" customHeight="1" x14ac:dyDescent="0.15">
      <c r="A421" s="19" t="s">
        <v>630</v>
      </c>
      <c r="B421" s="62" t="s">
        <v>628</v>
      </c>
      <c r="C421" s="12" t="s">
        <v>282</v>
      </c>
      <c r="D421" s="36" t="s">
        <v>281</v>
      </c>
      <c r="E421" s="3" t="str">
        <f>IF(LENB(D421)&gt;95,"・","")</f>
        <v/>
      </c>
    </row>
    <row r="422" spans="1:7" ht="30" customHeight="1" x14ac:dyDescent="0.15">
      <c r="A422" s="19" t="s">
        <v>629</v>
      </c>
      <c r="B422" s="62" t="s">
        <v>628</v>
      </c>
      <c r="C422" s="12" t="s">
        <v>282</v>
      </c>
      <c r="D422" s="36" t="s">
        <v>281</v>
      </c>
    </row>
    <row r="423" spans="1:7" ht="30" customHeight="1" x14ac:dyDescent="0.15">
      <c r="A423" s="19" t="s">
        <v>213</v>
      </c>
      <c r="B423" s="23" t="s">
        <v>2232</v>
      </c>
      <c r="C423" s="12" t="s">
        <v>282</v>
      </c>
      <c r="D423" s="36" t="s">
        <v>285</v>
      </c>
      <c r="E423" s="3" t="str">
        <f>IF(LENB(D423)&gt;95,"・","")</f>
        <v/>
      </c>
    </row>
    <row r="424" spans="1:7" ht="30" customHeight="1" x14ac:dyDescent="0.15">
      <c r="A424" s="19" t="s">
        <v>627</v>
      </c>
      <c r="B424" s="62" t="s">
        <v>626</v>
      </c>
      <c r="C424" s="12" t="s">
        <v>282</v>
      </c>
      <c r="D424" s="36" t="s">
        <v>430</v>
      </c>
      <c r="E424" s="3" t="e">
        <f>IF(LENB(#REF!)&gt;95,"・","")</f>
        <v>#REF!</v>
      </c>
    </row>
    <row r="425" spans="1:7" ht="30" customHeight="1" x14ac:dyDescent="0.15">
      <c r="A425" s="19" t="s">
        <v>215</v>
      </c>
      <c r="B425" s="23" t="s">
        <v>2109</v>
      </c>
      <c r="C425" s="12" t="s">
        <v>282</v>
      </c>
      <c r="D425" s="36" t="s">
        <v>430</v>
      </c>
      <c r="G425" s="1" t="e">
        <f>IF(LENB(D422)&gt;27,"・",IF(LENB(#REF!)&gt;68,"・",""))</f>
        <v>#REF!</v>
      </c>
    </row>
    <row r="426" spans="1:7" ht="30" customHeight="1" x14ac:dyDescent="0.15">
      <c r="A426" s="19" t="s">
        <v>216</v>
      </c>
      <c r="B426" s="23" t="s">
        <v>2110</v>
      </c>
      <c r="C426" s="12" t="s">
        <v>282</v>
      </c>
      <c r="D426" s="36" t="s">
        <v>361</v>
      </c>
      <c r="E426" s="3" t="str">
        <f>IF(LENB(D424)&gt;95,"・","")</f>
        <v/>
      </c>
    </row>
    <row r="427" spans="1:7" ht="30" customHeight="1" x14ac:dyDescent="0.15">
      <c r="A427" s="19" t="s">
        <v>217</v>
      </c>
      <c r="B427" s="23" t="s">
        <v>2233</v>
      </c>
      <c r="C427" s="12" t="s">
        <v>282</v>
      </c>
      <c r="D427" s="36" t="s">
        <v>1264</v>
      </c>
      <c r="E427" s="3" t="str">
        <f>IF(LENB(D425)&gt;95,"・","")</f>
        <v/>
      </c>
    </row>
    <row r="428" spans="1:7" ht="30" customHeight="1" x14ac:dyDescent="0.15">
      <c r="A428" s="19" t="s">
        <v>1851</v>
      </c>
      <c r="B428" s="61" t="s">
        <v>2234</v>
      </c>
      <c r="C428" s="12" t="s">
        <v>42</v>
      </c>
      <c r="D428" s="36" t="s">
        <v>1264</v>
      </c>
      <c r="E428" s="3" t="e">
        <f>IF(LENB(新規と中止薬!#REF!)&gt;95,"・","")</f>
        <v>#REF!</v>
      </c>
    </row>
    <row r="429" spans="1:7" ht="30" customHeight="1" x14ac:dyDescent="0.15">
      <c r="A429" s="19" t="s">
        <v>218</v>
      </c>
      <c r="B429" s="23" t="s">
        <v>2233</v>
      </c>
      <c r="C429" s="12" t="s">
        <v>282</v>
      </c>
      <c r="D429" s="36" t="s">
        <v>1299</v>
      </c>
      <c r="G429" s="1" t="e">
        <f>IF(LENB(D426)&gt;27,"・",IF(LENB(#REF!)&gt;68,"・",""))</f>
        <v>#REF!</v>
      </c>
    </row>
    <row r="430" spans="1:7" ht="30" customHeight="1" x14ac:dyDescent="0.15">
      <c r="A430" s="19" t="s">
        <v>219</v>
      </c>
      <c r="B430" s="23" t="s">
        <v>2235</v>
      </c>
      <c r="C430" s="12" t="s">
        <v>282</v>
      </c>
      <c r="D430" s="36" t="s">
        <v>358</v>
      </c>
      <c r="E430" s="3" t="str">
        <f>IF(LENB(D428)&gt;95,"・","")</f>
        <v/>
      </c>
    </row>
    <row r="431" spans="1:7" ht="30" customHeight="1" x14ac:dyDescent="0.15">
      <c r="A431" s="19" t="s">
        <v>220</v>
      </c>
      <c r="B431" s="23" t="s">
        <v>2236</v>
      </c>
      <c r="C431" s="12" t="s">
        <v>282</v>
      </c>
      <c r="D431" s="36" t="s">
        <v>1223</v>
      </c>
      <c r="E431" s="3" t="str">
        <f>IF(LENB(D431)&gt;95,"・","")</f>
        <v/>
      </c>
    </row>
    <row r="432" spans="1:7" ht="30" customHeight="1" x14ac:dyDescent="0.15">
      <c r="A432" s="19" t="s">
        <v>609</v>
      </c>
      <c r="B432" s="60" t="s">
        <v>608</v>
      </c>
      <c r="C432" s="12" t="s">
        <v>282</v>
      </c>
      <c r="D432" s="36" t="s">
        <v>281</v>
      </c>
      <c r="E432" s="3"/>
    </row>
    <row r="433" spans="1:7" ht="30" customHeight="1" x14ac:dyDescent="0.15">
      <c r="A433" s="19" t="s">
        <v>607</v>
      </c>
      <c r="B433" s="23" t="s">
        <v>2111</v>
      </c>
      <c r="C433" s="12" t="s">
        <v>282</v>
      </c>
      <c r="D433" s="36" t="s">
        <v>598</v>
      </c>
      <c r="E433" s="3" t="str">
        <f>IF(LENB(D432)&gt;95,"・","")</f>
        <v/>
      </c>
    </row>
    <row r="434" spans="1:7" ht="30" customHeight="1" x14ac:dyDescent="0.15">
      <c r="A434" s="16" t="s">
        <v>606</v>
      </c>
      <c r="B434" s="9" t="s">
        <v>2112</v>
      </c>
      <c r="C434" s="12" t="s">
        <v>282</v>
      </c>
      <c r="D434" s="45" t="s">
        <v>358</v>
      </c>
      <c r="E434" s="3" t="str">
        <f>IF(LENB(D435)&gt;95,"・","")</f>
        <v/>
      </c>
    </row>
    <row r="435" spans="1:7" ht="30" customHeight="1" x14ac:dyDescent="0.15">
      <c r="A435" s="54" t="s">
        <v>2279</v>
      </c>
      <c r="B435" s="62" t="s">
        <v>2297</v>
      </c>
      <c r="C435" s="12" t="s">
        <v>282</v>
      </c>
      <c r="D435" s="64" t="s">
        <v>2296</v>
      </c>
      <c r="E435" s="3" t="e">
        <f>IF(LENB(#REF!)&gt;95,"・","")</f>
        <v>#REF!</v>
      </c>
    </row>
    <row r="436" spans="1:7" ht="30" customHeight="1" x14ac:dyDescent="0.15">
      <c r="A436" s="19" t="s">
        <v>221</v>
      </c>
      <c r="B436" s="23" t="s">
        <v>2004</v>
      </c>
      <c r="C436" s="12" t="s">
        <v>282</v>
      </c>
      <c r="D436" s="36" t="s">
        <v>598</v>
      </c>
      <c r="G436" s="1" t="e">
        <f>IF(LENB(D433)&gt;27,"・",IF(LENB(#REF!)&gt;68,"・",""))</f>
        <v>#REF!</v>
      </c>
    </row>
    <row r="437" spans="1:7" ht="30" customHeight="1" x14ac:dyDescent="0.15">
      <c r="A437" s="19" t="s">
        <v>1503</v>
      </c>
      <c r="B437" s="23" t="s">
        <v>2237</v>
      </c>
      <c r="C437" s="12" t="s">
        <v>393</v>
      </c>
      <c r="D437" s="36" t="s">
        <v>341</v>
      </c>
      <c r="E437" s="3" t="str">
        <f>IF(LENB(D224)&gt;95,"・","")</f>
        <v/>
      </c>
    </row>
    <row r="438" spans="1:7" ht="30" customHeight="1" x14ac:dyDescent="0.15">
      <c r="A438" s="19" t="s">
        <v>1752</v>
      </c>
      <c r="B438" s="23" t="s">
        <v>2113</v>
      </c>
      <c r="C438" s="12" t="s">
        <v>282</v>
      </c>
      <c r="D438" s="36" t="s">
        <v>304</v>
      </c>
      <c r="E438" s="3" t="e">
        <f>IF(LENB(#REF!)&gt;95,"・","")</f>
        <v>#REF!</v>
      </c>
    </row>
    <row r="439" spans="1:7" ht="30" customHeight="1" x14ac:dyDescent="0.15">
      <c r="A439" s="19" t="s">
        <v>1505</v>
      </c>
      <c r="B439" s="62" t="s">
        <v>599</v>
      </c>
      <c r="C439" s="12" t="s">
        <v>282</v>
      </c>
      <c r="D439" s="36" t="s">
        <v>341</v>
      </c>
      <c r="E439" s="1" t="str">
        <f>IF(LENB(D438)&gt;95,"・","")</f>
        <v/>
      </c>
    </row>
    <row r="440" spans="1:7" ht="30" customHeight="1" thickBot="1" x14ac:dyDescent="0.2">
      <c r="A440" s="24" t="s">
        <v>1506</v>
      </c>
      <c r="B440" s="129" t="s">
        <v>2238</v>
      </c>
      <c r="C440" s="25" t="s">
        <v>282</v>
      </c>
      <c r="D440" s="51" t="s">
        <v>341</v>
      </c>
      <c r="E440" s="1" t="str">
        <f>IF(LENB(D439)&gt;95,"・","")</f>
        <v/>
      </c>
    </row>
    <row r="441" spans="1:7" ht="30" customHeight="1" x14ac:dyDescent="0.15">
      <c r="A441" s="19" t="s">
        <v>222</v>
      </c>
      <c r="B441" s="23" t="s">
        <v>2239</v>
      </c>
      <c r="C441" s="12" t="s">
        <v>282</v>
      </c>
      <c r="D441" s="36" t="s">
        <v>1223</v>
      </c>
      <c r="E441" s="1" t="str">
        <f>IF(LENB(D440)&gt;95,"・","")</f>
        <v/>
      </c>
    </row>
    <row r="442" spans="1:7" ht="30" customHeight="1" x14ac:dyDescent="0.15">
      <c r="A442" s="16" t="s">
        <v>590</v>
      </c>
      <c r="B442" s="12" t="s">
        <v>2114</v>
      </c>
      <c r="C442" s="12" t="s">
        <v>282</v>
      </c>
      <c r="D442" s="36" t="s">
        <v>385</v>
      </c>
    </row>
    <row r="443" spans="1:7" ht="30" customHeight="1" x14ac:dyDescent="0.15">
      <c r="A443" s="16" t="s">
        <v>223</v>
      </c>
      <c r="B443" s="12" t="s">
        <v>2115</v>
      </c>
      <c r="C443" s="12" t="s">
        <v>282</v>
      </c>
      <c r="D443" s="36" t="s">
        <v>327</v>
      </c>
    </row>
    <row r="444" spans="1:7" ht="30" customHeight="1" x14ac:dyDescent="0.15">
      <c r="A444" s="16" t="s">
        <v>1609</v>
      </c>
      <c r="B444" s="12" t="s">
        <v>2115</v>
      </c>
      <c r="C444" s="12" t="s">
        <v>282</v>
      </c>
      <c r="D444" s="36" t="s">
        <v>327</v>
      </c>
      <c r="G444" s="1" t="e">
        <f>IF(LENB(D441)&gt;27,"・",IF(LENB(#REF!)&gt;68,"・",""))</f>
        <v>#REF!</v>
      </c>
    </row>
    <row r="445" spans="1:7" ht="30" customHeight="1" x14ac:dyDescent="0.15">
      <c r="A445" s="16" t="s">
        <v>589</v>
      </c>
      <c r="B445" s="12" t="s">
        <v>2115</v>
      </c>
      <c r="C445" s="12" t="s">
        <v>282</v>
      </c>
      <c r="D445" s="36" t="s">
        <v>327</v>
      </c>
    </row>
    <row r="446" spans="1:7" ht="30" customHeight="1" x14ac:dyDescent="0.15">
      <c r="A446" s="16" t="s">
        <v>588</v>
      </c>
      <c r="B446" s="12" t="s">
        <v>2115</v>
      </c>
      <c r="C446" s="12" t="s">
        <v>282</v>
      </c>
      <c r="D446" s="36" t="s">
        <v>327</v>
      </c>
    </row>
    <row r="447" spans="1:7" ht="30" customHeight="1" x14ac:dyDescent="0.15">
      <c r="A447" s="16" t="s">
        <v>584</v>
      </c>
      <c r="B447" s="12" t="s">
        <v>2116</v>
      </c>
      <c r="C447" s="12" t="s">
        <v>282</v>
      </c>
      <c r="D447" s="36" t="s">
        <v>582</v>
      </c>
    </row>
    <row r="448" spans="1:7" ht="30" customHeight="1" x14ac:dyDescent="0.15">
      <c r="A448" s="16" t="s">
        <v>581</v>
      </c>
      <c r="B448" s="12" t="s">
        <v>2117</v>
      </c>
      <c r="C448" s="12" t="s">
        <v>282</v>
      </c>
      <c r="D448" s="36" t="s">
        <v>304</v>
      </c>
    </row>
    <row r="449" spans="1:4" ht="30" customHeight="1" x14ac:dyDescent="0.15">
      <c r="A449" s="16" t="s">
        <v>2656</v>
      </c>
      <c r="B449" s="12" t="s">
        <v>2118</v>
      </c>
      <c r="C449" s="12" t="s">
        <v>282</v>
      </c>
      <c r="D449" s="36" t="s">
        <v>463</v>
      </c>
    </row>
    <row r="450" spans="1:4" ht="30" customHeight="1" x14ac:dyDescent="0.15">
      <c r="A450" s="16" t="s">
        <v>224</v>
      </c>
      <c r="B450" s="12" t="s">
        <v>2118</v>
      </c>
      <c r="C450" s="12" t="s">
        <v>282</v>
      </c>
      <c r="D450" s="36" t="s">
        <v>463</v>
      </c>
    </row>
    <row r="451" spans="1:4" ht="30" customHeight="1" x14ac:dyDescent="0.15">
      <c r="A451" s="4" t="s">
        <v>2467</v>
      </c>
      <c r="B451" s="55" t="s">
        <v>2468</v>
      </c>
      <c r="C451" s="12" t="s">
        <v>2472</v>
      </c>
      <c r="D451" s="57" t="s">
        <v>2469</v>
      </c>
    </row>
    <row r="452" spans="1:4" ht="30" customHeight="1" x14ac:dyDescent="0.15">
      <c r="A452" s="16" t="s">
        <v>1509</v>
      </c>
      <c r="B452" s="12" t="s">
        <v>2119</v>
      </c>
      <c r="C452" s="35" t="s">
        <v>1837</v>
      </c>
      <c r="D452" s="20" t="s">
        <v>408</v>
      </c>
    </row>
    <row r="453" spans="1:4" ht="30" customHeight="1" x14ac:dyDescent="0.15">
      <c r="A453" s="16" t="s">
        <v>567</v>
      </c>
      <c r="B453" s="35" t="s">
        <v>566</v>
      </c>
      <c r="C453" s="12" t="s">
        <v>282</v>
      </c>
      <c r="D453" s="36" t="s">
        <v>430</v>
      </c>
    </row>
    <row r="454" spans="1:4" ht="30" customHeight="1" x14ac:dyDescent="0.15">
      <c r="A454" s="16" t="s">
        <v>225</v>
      </c>
      <c r="B454" s="12" t="s">
        <v>2120</v>
      </c>
      <c r="C454" s="12" t="s">
        <v>282</v>
      </c>
      <c r="D454" s="36" t="s">
        <v>430</v>
      </c>
    </row>
    <row r="455" spans="1:4" ht="30" customHeight="1" x14ac:dyDescent="0.15">
      <c r="A455" s="16" t="s">
        <v>563</v>
      </c>
      <c r="B455" s="35" t="s">
        <v>562</v>
      </c>
      <c r="C455" s="12" t="s">
        <v>282</v>
      </c>
      <c r="D455" s="36" t="s">
        <v>427</v>
      </c>
    </row>
    <row r="456" spans="1:4" ht="30" customHeight="1" x14ac:dyDescent="0.15">
      <c r="A456" s="16" t="s">
        <v>226</v>
      </c>
      <c r="B456" s="12" t="s">
        <v>2121</v>
      </c>
      <c r="C456" s="12" t="s">
        <v>282</v>
      </c>
      <c r="D456" s="36" t="s">
        <v>302</v>
      </c>
    </row>
    <row r="457" spans="1:4" ht="30" customHeight="1" x14ac:dyDescent="0.15">
      <c r="A457" s="16" t="s">
        <v>2817</v>
      </c>
      <c r="B457" s="16" t="s">
        <v>2818</v>
      </c>
      <c r="C457" s="16" t="s">
        <v>2815</v>
      </c>
      <c r="D457" s="45" t="s">
        <v>2819</v>
      </c>
    </row>
    <row r="458" spans="1:4" ht="30" customHeight="1" x14ac:dyDescent="0.15">
      <c r="A458" s="16" t="s">
        <v>1800</v>
      </c>
      <c r="B458" s="16" t="s">
        <v>2240</v>
      </c>
      <c r="C458" s="16" t="s">
        <v>282</v>
      </c>
      <c r="D458" s="16" t="s">
        <v>1801</v>
      </c>
    </row>
    <row r="459" spans="1:4" ht="30" customHeight="1" x14ac:dyDescent="0.15">
      <c r="A459" s="4" t="s">
        <v>2690</v>
      </c>
      <c r="B459" s="43" t="s">
        <v>2691</v>
      </c>
      <c r="C459" s="16" t="s">
        <v>2692</v>
      </c>
      <c r="D459" s="45" t="s">
        <v>2693</v>
      </c>
    </row>
    <row r="460" spans="1:4" ht="30" customHeight="1" x14ac:dyDescent="0.15">
      <c r="A460" s="16" t="s">
        <v>227</v>
      </c>
      <c r="B460" s="58" t="s">
        <v>2241</v>
      </c>
      <c r="C460" s="16" t="s">
        <v>282</v>
      </c>
      <c r="D460" s="45" t="s">
        <v>1295</v>
      </c>
    </row>
    <row r="461" spans="1:4" ht="30" customHeight="1" x14ac:dyDescent="0.15">
      <c r="A461" s="16" t="s">
        <v>555</v>
      </c>
      <c r="B461" s="16" t="s">
        <v>2122</v>
      </c>
      <c r="C461" s="16" t="s">
        <v>282</v>
      </c>
      <c r="D461" s="45" t="s">
        <v>335</v>
      </c>
    </row>
    <row r="462" spans="1:4" ht="30" customHeight="1" x14ac:dyDescent="0.15">
      <c r="A462" s="16" t="s">
        <v>557</v>
      </c>
      <c r="B462" s="16" t="s">
        <v>2122</v>
      </c>
      <c r="C462" s="16" t="s">
        <v>282</v>
      </c>
      <c r="D462" s="45" t="s">
        <v>335</v>
      </c>
    </row>
    <row r="463" spans="1:4" ht="30" customHeight="1" x14ac:dyDescent="0.15">
      <c r="A463" s="19" t="s">
        <v>228</v>
      </c>
      <c r="B463" s="12" t="s">
        <v>2123</v>
      </c>
      <c r="C463" s="12" t="s">
        <v>393</v>
      </c>
      <c r="D463" s="36" t="s">
        <v>508</v>
      </c>
    </row>
    <row r="464" spans="1:4" ht="30" customHeight="1" x14ac:dyDescent="0.15">
      <c r="A464" s="19" t="s">
        <v>550</v>
      </c>
      <c r="B464" s="35" t="s">
        <v>549</v>
      </c>
      <c r="C464" s="12" t="s">
        <v>282</v>
      </c>
      <c r="D464" s="36" t="s">
        <v>285</v>
      </c>
    </row>
    <row r="465" spans="1:6" ht="30" customHeight="1" x14ac:dyDescent="0.15">
      <c r="A465" s="19" t="s">
        <v>229</v>
      </c>
      <c r="B465" s="12" t="s">
        <v>2124</v>
      </c>
      <c r="C465" s="12" t="s">
        <v>282</v>
      </c>
      <c r="D465" s="36" t="s">
        <v>327</v>
      </c>
    </row>
    <row r="466" spans="1:6" ht="30" customHeight="1" x14ac:dyDescent="0.15">
      <c r="A466" s="66" t="s">
        <v>2694</v>
      </c>
      <c r="B466" s="35" t="s">
        <v>2695</v>
      </c>
      <c r="C466" s="12" t="s">
        <v>2692</v>
      </c>
      <c r="D466" s="36" t="s">
        <v>2696</v>
      </c>
      <c r="F466" s="1" t="str">
        <f>IF(LENB(内服!D493)&gt;27,"・",IF(LENB(内服!B493)&gt;68,"・",""))</f>
        <v/>
      </c>
    </row>
    <row r="467" spans="1:6" ht="30" customHeight="1" x14ac:dyDescent="0.15">
      <c r="A467" s="19" t="s">
        <v>230</v>
      </c>
      <c r="B467" s="12" t="s">
        <v>2125</v>
      </c>
      <c r="C467" s="12" t="s">
        <v>282</v>
      </c>
      <c r="D467" s="36" t="s">
        <v>327</v>
      </c>
      <c r="F467" s="1" t="str">
        <f>IF(LENB(新規と中止薬!D60)&gt;27,"・",IF(LENB(新規と中止薬!B60)&gt;68,"・",""))</f>
        <v/>
      </c>
    </row>
    <row r="468" spans="1:6" ht="30" customHeight="1" x14ac:dyDescent="0.15">
      <c r="A468" s="19" t="s">
        <v>231</v>
      </c>
      <c r="B468" s="12" t="s">
        <v>2126</v>
      </c>
      <c r="C468" s="12" t="s">
        <v>282</v>
      </c>
      <c r="D468" s="36" t="s">
        <v>296</v>
      </c>
      <c r="F468" s="1" t="str">
        <f>IF(LENB(内服!D701)&gt;27,"・",IF(LENB(内服!B701)&gt;68,"・",""))</f>
        <v/>
      </c>
    </row>
    <row r="469" spans="1:6" ht="30" customHeight="1" x14ac:dyDescent="0.15">
      <c r="A469" s="16" t="s">
        <v>232</v>
      </c>
      <c r="B469" s="16" t="s">
        <v>2126</v>
      </c>
      <c r="C469" s="16" t="s">
        <v>282</v>
      </c>
      <c r="D469" s="45" t="s">
        <v>296</v>
      </c>
      <c r="F469" s="1" t="str">
        <f>IF(LENB(内服!D808)&gt;27,"・",IF(LENB(内服!B808)&gt;68,"・",""))</f>
        <v/>
      </c>
    </row>
    <row r="470" spans="1:6" ht="30" customHeight="1" x14ac:dyDescent="0.15">
      <c r="A470" s="16" t="s">
        <v>35</v>
      </c>
      <c r="B470" s="16" t="s">
        <v>2242</v>
      </c>
      <c r="C470" s="16" t="s">
        <v>282</v>
      </c>
      <c r="D470" s="45" t="s">
        <v>292</v>
      </c>
      <c r="F470" s="1" t="str">
        <f>IF(LENB(内服!D885)&gt;27,"・",IF(LENB(内服!B885)&gt;68,"・",""))</f>
        <v/>
      </c>
    </row>
    <row r="471" spans="1:6" ht="21.95" customHeight="1" x14ac:dyDescent="0.15">
      <c r="A471" s="16" t="s">
        <v>1515</v>
      </c>
      <c r="B471" s="16" t="s">
        <v>2243</v>
      </c>
      <c r="C471" s="16" t="s">
        <v>282</v>
      </c>
      <c r="D471" s="45" t="s">
        <v>434</v>
      </c>
    </row>
    <row r="472" spans="1:6" ht="21.95" customHeight="1" x14ac:dyDescent="0.15">
      <c r="A472" s="19" t="s">
        <v>1516</v>
      </c>
      <c r="B472" s="12" t="s">
        <v>2243</v>
      </c>
      <c r="C472" s="12" t="s">
        <v>282</v>
      </c>
      <c r="D472" s="36" t="s">
        <v>434</v>
      </c>
    </row>
    <row r="473" spans="1:6" ht="21.95" customHeight="1" x14ac:dyDescent="0.15">
      <c r="A473" s="19" t="s">
        <v>1517</v>
      </c>
      <c r="B473" s="12" t="s">
        <v>2127</v>
      </c>
      <c r="C473" s="12" t="s">
        <v>282</v>
      </c>
      <c r="D473" s="36" t="s">
        <v>434</v>
      </c>
    </row>
    <row r="474" spans="1:6" ht="21.95" customHeight="1" x14ac:dyDescent="0.15">
      <c r="A474" s="54" t="s">
        <v>1919</v>
      </c>
      <c r="B474" s="35" t="s">
        <v>536</v>
      </c>
      <c r="C474" s="12" t="s">
        <v>282</v>
      </c>
      <c r="D474" s="36" t="s">
        <v>1944</v>
      </c>
    </row>
    <row r="475" spans="1:6" ht="21.95" customHeight="1" x14ac:dyDescent="0.15">
      <c r="A475" s="19" t="s">
        <v>233</v>
      </c>
      <c r="B475" s="12" t="s">
        <v>2106</v>
      </c>
      <c r="C475" s="12" t="s">
        <v>282</v>
      </c>
      <c r="D475" s="36" t="s">
        <v>302</v>
      </c>
    </row>
    <row r="476" spans="1:6" ht="21.95" customHeight="1" x14ac:dyDescent="0.15">
      <c r="A476" s="19" t="s">
        <v>2697</v>
      </c>
      <c r="B476" s="35" t="s">
        <v>2698</v>
      </c>
      <c r="C476" s="12" t="s">
        <v>2692</v>
      </c>
      <c r="D476" s="36" t="s">
        <v>2679</v>
      </c>
    </row>
    <row r="477" spans="1:6" ht="21.95" customHeight="1" x14ac:dyDescent="0.15">
      <c r="A477" s="19" t="s">
        <v>1793</v>
      </c>
      <c r="B477" s="22" t="s">
        <v>2128</v>
      </c>
      <c r="C477" s="12" t="s">
        <v>282</v>
      </c>
      <c r="D477" s="36" t="s">
        <v>304</v>
      </c>
    </row>
    <row r="478" spans="1:6" ht="21.95" customHeight="1" x14ac:dyDescent="0.15">
      <c r="A478" s="16" t="s">
        <v>1794</v>
      </c>
      <c r="B478" s="58" t="s">
        <v>2129</v>
      </c>
      <c r="C478" s="16" t="s">
        <v>282</v>
      </c>
      <c r="D478" s="45" t="s">
        <v>304</v>
      </c>
    </row>
    <row r="479" spans="1:6" ht="21.95" customHeight="1" x14ac:dyDescent="0.15">
      <c r="A479" s="16" t="s">
        <v>535</v>
      </c>
      <c r="B479" s="16" t="s">
        <v>2130</v>
      </c>
      <c r="C479" s="16" t="s">
        <v>282</v>
      </c>
      <c r="D479" s="45" t="s">
        <v>430</v>
      </c>
    </row>
    <row r="480" spans="1:6" ht="21.95" customHeight="1" x14ac:dyDescent="0.15">
      <c r="A480" s="16" t="s">
        <v>234</v>
      </c>
      <c r="B480" s="16" t="s">
        <v>2131</v>
      </c>
      <c r="C480" s="16" t="s">
        <v>282</v>
      </c>
      <c r="D480" s="45" t="s">
        <v>335</v>
      </c>
    </row>
    <row r="481" spans="1:6" ht="30" customHeight="1" x14ac:dyDescent="0.15">
      <c r="A481" s="16" t="s">
        <v>235</v>
      </c>
      <c r="B481" s="16" t="s">
        <v>2132</v>
      </c>
      <c r="C481" s="16" t="s">
        <v>282</v>
      </c>
      <c r="D481" s="45" t="s">
        <v>292</v>
      </c>
    </row>
    <row r="482" spans="1:6" ht="30" customHeight="1" x14ac:dyDescent="0.15">
      <c r="A482" s="16" t="s">
        <v>527</v>
      </c>
      <c r="B482" s="43" t="s">
        <v>526</v>
      </c>
      <c r="C482" s="16" t="s">
        <v>282</v>
      </c>
      <c r="D482" s="45" t="s">
        <v>289</v>
      </c>
    </row>
    <row r="483" spans="1:6" ht="30" customHeight="1" x14ac:dyDescent="0.15">
      <c r="A483" s="16" t="s">
        <v>525</v>
      </c>
      <c r="B483" s="16" t="s">
        <v>2133</v>
      </c>
      <c r="C483" s="16" t="s">
        <v>282</v>
      </c>
      <c r="D483" s="45" t="s">
        <v>289</v>
      </c>
    </row>
    <row r="484" spans="1:6" ht="30" customHeight="1" x14ac:dyDescent="0.15">
      <c r="A484" s="4" t="s">
        <v>2355</v>
      </c>
      <c r="B484" s="31" t="s">
        <v>2387</v>
      </c>
      <c r="C484" s="16" t="s">
        <v>2360</v>
      </c>
      <c r="D484" s="32" t="s">
        <v>2386</v>
      </c>
    </row>
    <row r="485" spans="1:6" ht="30" customHeight="1" x14ac:dyDescent="0.15">
      <c r="A485" s="19" t="s">
        <v>236</v>
      </c>
      <c r="B485" s="22" t="s">
        <v>2135</v>
      </c>
      <c r="C485" s="12" t="s">
        <v>282</v>
      </c>
      <c r="D485" s="36" t="s">
        <v>304</v>
      </c>
      <c r="F485" s="1" t="str">
        <f>IF(LENB(内服!D1024)&gt;27,"・",IF(LENB(内服!B1024)&gt;68,"・",""))</f>
        <v/>
      </c>
    </row>
    <row r="486" spans="1:6" ht="30" customHeight="1" x14ac:dyDescent="0.15">
      <c r="A486" s="53" t="s">
        <v>1652</v>
      </c>
      <c r="B486" s="43" t="s">
        <v>2136</v>
      </c>
      <c r="C486" s="44" t="s">
        <v>362</v>
      </c>
      <c r="D486" s="45" t="s">
        <v>582</v>
      </c>
    </row>
    <row r="487" spans="1:6" ht="30" customHeight="1" x14ac:dyDescent="0.15">
      <c r="A487" s="16" t="s">
        <v>1522</v>
      </c>
      <c r="B487" s="16" t="s">
        <v>2244</v>
      </c>
      <c r="C487" s="16" t="s">
        <v>282</v>
      </c>
      <c r="D487" s="45" t="s">
        <v>408</v>
      </c>
    </row>
    <row r="488" spans="1:6" ht="30" customHeight="1" x14ac:dyDescent="0.15">
      <c r="A488" s="16" t="s">
        <v>520</v>
      </c>
      <c r="B488" s="16" t="s">
        <v>2134</v>
      </c>
      <c r="C488" s="16" t="s">
        <v>282</v>
      </c>
      <c r="D488" s="45" t="s">
        <v>296</v>
      </c>
    </row>
    <row r="489" spans="1:6" ht="30" customHeight="1" x14ac:dyDescent="0.15">
      <c r="A489" s="16" t="s">
        <v>237</v>
      </c>
      <c r="B489" s="82" t="s">
        <v>2137</v>
      </c>
      <c r="C489" s="16" t="s">
        <v>282</v>
      </c>
      <c r="D489" s="45" t="s">
        <v>313</v>
      </c>
    </row>
    <row r="490" spans="1:6" ht="30" customHeight="1" x14ac:dyDescent="0.15">
      <c r="A490" s="16" t="s">
        <v>3249</v>
      </c>
      <c r="B490" s="115" t="s">
        <v>3250</v>
      </c>
      <c r="C490" s="16" t="s">
        <v>3232</v>
      </c>
      <c r="D490" s="45" t="s">
        <v>3251</v>
      </c>
    </row>
    <row r="491" spans="1:6" ht="30" customHeight="1" x14ac:dyDescent="0.15">
      <c r="A491" s="4" t="s">
        <v>2280</v>
      </c>
      <c r="B491" s="43" t="s">
        <v>2299</v>
      </c>
      <c r="C491" s="16" t="s">
        <v>282</v>
      </c>
      <c r="D491" s="112" t="s">
        <v>2300</v>
      </c>
    </row>
    <row r="492" spans="1:6" ht="30" customHeight="1" x14ac:dyDescent="0.15">
      <c r="A492" s="16" t="s">
        <v>505</v>
      </c>
      <c r="B492" s="43" t="s">
        <v>504</v>
      </c>
      <c r="C492" s="16" t="s">
        <v>282</v>
      </c>
      <c r="D492" s="45" t="s">
        <v>327</v>
      </c>
    </row>
    <row r="493" spans="1:6" ht="30" customHeight="1" x14ac:dyDescent="0.15">
      <c r="A493" s="16" t="s">
        <v>1523</v>
      </c>
      <c r="B493" s="16" t="s">
        <v>2245</v>
      </c>
      <c r="C493" s="16" t="s">
        <v>282</v>
      </c>
      <c r="D493" s="45" t="s">
        <v>1223</v>
      </c>
    </row>
    <row r="494" spans="1:6" ht="30" customHeight="1" x14ac:dyDescent="0.15">
      <c r="A494" s="19" t="s">
        <v>2823</v>
      </c>
      <c r="B494" s="12" t="s">
        <v>2824</v>
      </c>
      <c r="C494" s="12" t="s">
        <v>2815</v>
      </c>
      <c r="D494" s="36" t="s">
        <v>2825</v>
      </c>
    </row>
    <row r="495" spans="1:6" ht="30" customHeight="1" x14ac:dyDescent="0.15">
      <c r="A495" s="19" t="s">
        <v>2835</v>
      </c>
      <c r="B495" s="12" t="s">
        <v>2833</v>
      </c>
      <c r="C495" s="12" t="s">
        <v>2815</v>
      </c>
      <c r="D495" s="36" t="s">
        <v>2836</v>
      </c>
    </row>
    <row r="496" spans="1:6" ht="30" customHeight="1" x14ac:dyDescent="0.15">
      <c r="A496" s="16" t="s">
        <v>238</v>
      </c>
      <c r="B496" s="16" t="s">
        <v>2246</v>
      </c>
      <c r="C496" s="16" t="s">
        <v>282</v>
      </c>
      <c r="D496" s="45" t="s">
        <v>1223</v>
      </c>
    </row>
    <row r="497" spans="1:6" ht="30" customHeight="1" x14ac:dyDescent="0.15">
      <c r="A497" s="16" t="s">
        <v>239</v>
      </c>
      <c r="B497" s="16" t="s">
        <v>2138</v>
      </c>
      <c r="C497" s="16" t="s">
        <v>282</v>
      </c>
      <c r="D497" s="45" t="s">
        <v>327</v>
      </c>
      <c r="F497" s="1" t="str">
        <f>IF(LENB(内服!D465)&gt;27,"・",IF(LENB(内服!B465)&gt;68,"・",""))</f>
        <v/>
      </c>
    </row>
    <row r="498" spans="1:6" ht="30" customHeight="1" x14ac:dyDescent="0.15">
      <c r="A498" s="19" t="s">
        <v>497</v>
      </c>
      <c r="B498" s="12" t="s">
        <v>2138</v>
      </c>
      <c r="C498" s="12" t="s">
        <v>282</v>
      </c>
      <c r="D498" s="36" t="s">
        <v>327</v>
      </c>
      <c r="F498" s="1" t="str">
        <f>IF(LENB(D495)&gt;27,"・",IF(LENB(B495)&gt;68,"・",""))</f>
        <v>・</v>
      </c>
    </row>
    <row r="499" spans="1:6" ht="21.95" customHeight="1" x14ac:dyDescent="0.15">
      <c r="A499" s="19" t="s">
        <v>240</v>
      </c>
      <c r="B499" s="12" t="s">
        <v>2139</v>
      </c>
      <c r="C499" s="12" t="s">
        <v>282</v>
      </c>
      <c r="D499" s="36" t="s">
        <v>338</v>
      </c>
    </row>
    <row r="500" spans="1:6" ht="30" customHeight="1" x14ac:dyDescent="0.15">
      <c r="A500" s="4" t="s">
        <v>2631</v>
      </c>
      <c r="B500" s="43" t="s">
        <v>2269</v>
      </c>
      <c r="C500" s="16" t="s">
        <v>42</v>
      </c>
      <c r="D500" s="45" t="s">
        <v>2632</v>
      </c>
    </row>
    <row r="501" spans="1:6" ht="30" customHeight="1" x14ac:dyDescent="0.15">
      <c r="A501" s="16" t="s">
        <v>496</v>
      </c>
      <c r="B501" s="9" t="s">
        <v>2140</v>
      </c>
      <c r="C501" s="16" t="s">
        <v>282</v>
      </c>
      <c r="D501" s="45" t="s">
        <v>378</v>
      </c>
    </row>
    <row r="502" spans="1:6" ht="30" customHeight="1" x14ac:dyDescent="0.15">
      <c r="A502" s="16" t="s">
        <v>495</v>
      </c>
      <c r="B502" s="16" t="s">
        <v>2140</v>
      </c>
      <c r="C502" s="16" t="s">
        <v>282</v>
      </c>
      <c r="D502" s="45" t="s">
        <v>378</v>
      </c>
    </row>
    <row r="503" spans="1:6" ht="30" customHeight="1" x14ac:dyDescent="0.15">
      <c r="A503" s="16" t="s">
        <v>241</v>
      </c>
      <c r="B503" s="16" t="s">
        <v>2141</v>
      </c>
      <c r="C503" s="16" t="s">
        <v>282</v>
      </c>
      <c r="D503" s="45" t="s">
        <v>508</v>
      </c>
    </row>
    <row r="504" spans="1:6" ht="30" customHeight="1" x14ac:dyDescent="0.15">
      <c r="A504" s="16" t="s">
        <v>491</v>
      </c>
      <c r="B504" s="16" t="s">
        <v>2142</v>
      </c>
      <c r="C504" s="16" t="s">
        <v>282</v>
      </c>
      <c r="D504" s="45" t="s">
        <v>304</v>
      </c>
    </row>
    <row r="505" spans="1:6" ht="30" customHeight="1" x14ac:dyDescent="0.15">
      <c r="A505" s="53" t="s">
        <v>1620</v>
      </c>
      <c r="B505" s="53" t="s">
        <v>2248</v>
      </c>
      <c r="C505" s="44" t="s">
        <v>282</v>
      </c>
      <c r="D505" s="45" t="s">
        <v>1223</v>
      </c>
    </row>
    <row r="506" spans="1:6" ht="30" customHeight="1" x14ac:dyDescent="0.15">
      <c r="A506" s="16" t="s">
        <v>490</v>
      </c>
      <c r="B506" s="16" t="s">
        <v>2249</v>
      </c>
      <c r="C506" s="12" t="s">
        <v>282</v>
      </c>
      <c r="D506" s="36" t="s">
        <v>484</v>
      </c>
    </row>
    <row r="507" spans="1:6" ht="30" customHeight="1" x14ac:dyDescent="0.15">
      <c r="A507" s="16" t="s">
        <v>243</v>
      </c>
      <c r="B507" s="16" t="s">
        <v>2143</v>
      </c>
      <c r="C507" s="12" t="s">
        <v>282</v>
      </c>
      <c r="D507" s="45" t="s">
        <v>484</v>
      </c>
    </row>
    <row r="508" spans="1:6" ht="30" customHeight="1" x14ac:dyDescent="0.15">
      <c r="A508" s="16" t="s">
        <v>486</v>
      </c>
      <c r="B508" s="16" t="s">
        <v>2143</v>
      </c>
      <c r="C508" s="12" t="s">
        <v>282</v>
      </c>
      <c r="D508" s="45" t="s">
        <v>484</v>
      </c>
    </row>
    <row r="509" spans="1:6" ht="30" customHeight="1" x14ac:dyDescent="0.15">
      <c r="A509" s="16" t="s">
        <v>487</v>
      </c>
      <c r="B509" s="16" t="s">
        <v>2143</v>
      </c>
      <c r="C509" s="12" t="s">
        <v>282</v>
      </c>
      <c r="D509" s="36" t="s">
        <v>484</v>
      </c>
    </row>
    <row r="510" spans="1:6" ht="30" customHeight="1" x14ac:dyDescent="0.15">
      <c r="A510" s="16" t="s">
        <v>244</v>
      </c>
      <c r="B510" s="16" t="s">
        <v>2144</v>
      </c>
      <c r="C510" s="12" t="s">
        <v>282</v>
      </c>
      <c r="D510" s="45" t="s">
        <v>378</v>
      </c>
    </row>
    <row r="511" spans="1:6" ht="30" customHeight="1" x14ac:dyDescent="0.15">
      <c r="A511" s="16" t="s">
        <v>245</v>
      </c>
      <c r="B511" s="16" t="s">
        <v>2144</v>
      </c>
      <c r="C511" s="12" t="s">
        <v>282</v>
      </c>
      <c r="D511" s="36" t="s">
        <v>378</v>
      </c>
    </row>
    <row r="512" spans="1:6" ht="30" customHeight="1" x14ac:dyDescent="0.15">
      <c r="A512" s="16" t="s">
        <v>1613</v>
      </c>
      <c r="B512" s="16" t="s">
        <v>2145</v>
      </c>
      <c r="C512" s="12" t="s">
        <v>282</v>
      </c>
      <c r="D512" s="36" t="s">
        <v>85</v>
      </c>
    </row>
    <row r="513" spans="1:4" ht="30" customHeight="1" x14ac:dyDescent="0.15">
      <c r="A513" s="16" t="s">
        <v>2664</v>
      </c>
      <c r="B513" s="143" t="s">
        <v>2665</v>
      </c>
      <c r="C513" s="16" t="s">
        <v>2652</v>
      </c>
      <c r="D513" s="147" t="s">
        <v>2666</v>
      </c>
    </row>
    <row r="514" spans="1:4" ht="30" customHeight="1" x14ac:dyDescent="0.15">
      <c r="A514" s="19" t="s">
        <v>483</v>
      </c>
      <c r="B514" s="12" t="s">
        <v>2146</v>
      </c>
      <c r="C514" s="12" t="s">
        <v>282</v>
      </c>
      <c r="D514" s="36" t="s">
        <v>327</v>
      </c>
    </row>
    <row r="515" spans="1:4" ht="30" customHeight="1" x14ac:dyDescent="0.15">
      <c r="A515" s="19" t="s">
        <v>246</v>
      </c>
      <c r="B515" s="23" t="s">
        <v>2250</v>
      </c>
      <c r="C515" s="12" t="s">
        <v>282</v>
      </c>
      <c r="D515" s="36" t="s">
        <v>358</v>
      </c>
    </row>
    <row r="516" spans="1:4" ht="30" customHeight="1" x14ac:dyDescent="0.15">
      <c r="A516" s="19" t="s">
        <v>479</v>
      </c>
      <c r="B516" s="23" t="s">
        <v>2147</v>
      </c>
      <c r="C516" s="12" t="s">
        <v>282</v>
      </c>
      <c r="D516" s="36" t="s">
        <v>365</v>
      </c>
    </row>
    <row r="517" spans="1:4" ht="30" customHeight="1" x14ac:dyDescent="0.15">
      <c r="A517" s="66" t="s">
        <v>2317</v>
      </c>
      <c r="B517" s="55" t="s">
        <v>2335</v>
      </c>
      <c r="C517" s="12" t="s">
        <v>282</v>
      </c>
      <c r="D517" s="57" t="s">
        <v>2336</v>
      </c>
    </row>
    <row r="518" spans="1:4" ht="30" customHeight="1" x14ac:dyDescent="0.15">
      <c r="A518" s="4" t="s">
        <v>2284</v>
      </c>
      <c r="B518" s="43" t="s">
        <v>2306</v>
      </c>
      <c r="C518" s="16" t="s">
        <v>282</v>
      </c>
      <c r="D518" s="45" t="s">
        <v>2302</v>
      </c>
    </row>
    <row r="519" spans="1:4" ht="30" customHeight="1" x14ac:dyDescent="0.15">
      <c r="A519" s="16" t="s">
        <v>470</v>
      </c>
      <c r="B519" s="16" t="s">
        <v>2148</v>
      </c>
      <c r="C519" s="16" t="s">
        <v>393</v>
      </c>
      <c r="D519" s="45" t="s">
        <v>468</v>
      </c>
    </row>
    <row r="520" spans="1:4" ht="30" customHeight="1" x14ac:dyDescent="0.15">
      <c r="A520" s="16" t="s">
        <v>247</v>
      </c>
      <c r="B520" s="16" t="s">
        <v>2149</v>
      </c>
      <c r="C520" s="16" t="s">
        <v>282</v>
      </c>
      <c r="D520" s="45" t="s">
        <v>463</v>
      </c>
    </row>
    <row r="521" spans="1:4" ht="30" customHeight="1" x14ac:dyDescent="0.15">
      <c r="A521" s="19" t="s">
        <v>248</v>
      </c>
      <c r="B521" s="12" t="s">
        <v>2150</v>
      </c>
      <c r="C521" s="12" t="s">
        <v>282</v>
      </c>
      <c r="D521" s="36" t="s">
        <v>310</v>
      </c>
    </row>
    <row r="522" spans="1:4" ht="30" customHeight="1" x14ac:dyDescent="0.15">
      <c r="A522" s="16" t="s">
        <v>249</v>
      </c>
      <c r="B522" s="16" t="s">
        <v>2083</v>
      </c>
      <c r="C522" s="12" t="s">
        <v>282</v>
      </c>
      <c r="D522" s="36" t="s">
        <v>508</v>
      </c>
    </row>
    <row r="523" spans="1:4" ht="30" customHeight="1" x14ac:dyDescent="0.15">
      <c r="A523" s="16" t="s">
        <v>1338</v>
      </c>
      <c r="B523" s="16" t="s">
        <v>2251</v>
      </c>
      <c r="C523" s="12" t="s">
        <v>282</v>
      </c>
      <c r="D523" s="36" t="s">
        <v>582</v>
      </c>
    </row>
    <row r="524" spans="1:4" ht="30" customHeight="1" x14ac:dyDescent="0.15">
      <c r="A524" s="16" t="s">
        <v>250</v>
      </c>
      <c r="B524" s="16" t="s">
        <v>2151</v>
      </c>
      <c r="C524" s="12" t="s">
        <v>282</v>
      </c>
      <c r="D524" s="45" t="s">
        <v>307</v>
      </c>
    </row>
    <row r="525" spans="1:4" ht="30" customHeight="1" x14ac:dyDescent="0.15">
      <c r="A525" s="19" t="s">
        <v>458</v>
      </c>
      <c r="B525" s="35" t="s">
        <v>454</v>
      </c>
      <c r="C525" s="12" t="s">
        <v>282</v>
      </c>
      <c r="D525" s="36" t="s">
        <v>434</v>
      </c>
    </row>
    <row r="526" spans="1:4" ht="30" customHeight="1" x14ac:dyDescent="0.15">
      <c r="A526" s="58" t="s">
        <v>1945</v>
      </c>
      <c r="B526" s="31" t="s">
        <v>1938</v>
      </c>
      <c r="C526" s="12" t="s">
        <v>1932</v>
      </c>
      <c r="D526" s="57" t="s">
        <v>1939</v>
      </c>
    </row>
    <row r="527" spans="1:4" ht="30" customHeight="1" x14ac:dyDescent="0.15">
      <c r="A527" s="16" t="s">
        <v>457</v>
      </c>
      <c r="B527" s="43" t="s">
        <v>454</v>
      </c>
      <c r="C527" s="12" t="s">
        <v>282</v>
      </c>
      <c r="D527" s="36" t="s">
        <v>434</v>
      </c>
    </row>
    <row r="528" spans="1:4" ht="30" customHeight="1" x14ac:dyDescent="0.15">
      <c r="A528" s="19" t="s">
        <v>453</v>
      </c>
      <c r="B528" s="35" t="s">
        <v>451</v>
      </c>
      <c r="C528" s="12" t="s">
        <v>282</v>
      </c>
      <c r="D528" s="36" t="s">
        <v>316</v>
      </c>
    </row>
    <row r="529" spans="1:6" ht="30" customHeight="1" x14ac:dyDescent="0.15">
      <c r="A529" s="19" t="s">
        <v>452</v>
      </c>
      <c r="B529" s="35" t="s">
        <v>451</v>
      </c>
      <c r="C529" s="12" t="s">
        <v>282</v>
      </c>
      <c r="D529" s="36" t="s">
        <v>316</v>
      </c>
    </row>
    <row r="530" spans="1:6" ht="30" customHeight="1" x14ac:dyDescent="0.15">
      <c r="A530" s="19" t="s">
        <v>2841</v>
      </c>
      <c r="B530" s="12" t="s">
        <v>2842</v>
      </c>
      <c r="C530" s="12" t="s">
        <v>282</v>
      </c>
      <c r="D530" s="36" t="s">
        <v>2843</v>
      </c>
      <c r="F530" s="1" t="str">
        <f>IF(LENB(内服!D190)&gt;27,"・",IF(LENB(内服!B190)&gt;68,"・",""))</f>
        <v>・</v>
      </c>
    </row>
    <row r="531" spans="1:6" ht="30" customHeight="1" x14ac:dyDescent="0.15">
      <c r="A531" s="16" t="s">
        <v>450</v>
      </c>
      <c r="B531" s="16" t="s">
        <v>2152</v>
      </c>
      <c r="C531" s="16" t="s">
        <v>282</v>
      </c>
      <c r="D531" s="45" t="s">
        <v>448</v>
      </c>
      <c r="F531" s="1" t="str">
        <f>IF(LENB(D529)&gt;27,"・",IF(LENB(B529)&gt;68,"・",""))</f>
        <v>・</v>
      </c>
    </row>
    <row r="532" spans="1:6" ht="30" customHeight="1" x14ac:dyDescent="0.15">
      <c r="A532" s="19" t="s">
        <v>1339</v>
      </c>
      <c r="B532" s="23" t="s">
        <v>2252</v>
      </c>
      <c r="C532" s="12" t="s">
        <v>282</v>
      </c>
      <c r="D532" s="36" t="s">
        <v>408</v>
      </c>
    </row>
    <row r="533" spans="1:6" ht="30" customHeight="1" x14ac:dyDescent="0.15">
      <c r="A533" s="19" t="s">
        <v>3060</v>
      </c>
      <c r="B533" s="67" t="s">
        <v>3061</v>
      </c>
      <c r="C533" s="12" t="s">
        <v>3029</v>
      </c>
      <c r="D533" s="57" t="s">
        <v>3062</v>
      </c>
      <c r="F533" s="1" t="e">
        <f>IF(LENB(新規と中止薬!#REF!)&gt;27,"・",IF(LENB(新規と中止薬!#REF!)&gt;68,"・",""))</f>
        <v>#REF!</v>
      </c>
    </row>
    <row r="534" spans="1:6" ht="30" customHeight="1" x14ac:dyDescent="0.15">
      <c r="A534" s="19" t="s">
        <v>3063</v>
      </c>
      <c r="B534" s="67" t="s">
        <v>3061</v>
      </c>
      <c r="C534" s="12" t="s">
        <v>3029</v>
      </c>
      <c r="D534" s="57" t="s">
        <v>3062</v>
      </c>
      <c r="F534" s="1" t="str">
        <f>IF(LENB(内服!D505)&gt;27,"・",IF(LENB(内服!B505)&gt;68,"・",""))</f>
        <v/>
      </c>
    </row>
    <row r="535" spans="1:6" ht="30" customHeight="1" x14ac:dyDescent="0.15">
      <c r="A535" s="19" t="s">
        <v>251</v>
      </c>
      <c r="B535" s="12" t="s">
        <v>2153</v>
      </c>
      <c r="C535" s="12" t="s">
        <v>282</v>
      </c>
      <c r="D535" s="36" t="s">
        <v>289</v>
      </c>
      <c r="F535" s="1" t="str">
        <f>IF(LENB(内服!D454)&gt;27,"・",IF(LENB(内服!B454)&gt;68,"・",""))</f>
        <v/>
      </c>
    </row>
    <row r="536" spans="1:6" ht="30" customHeight="1" x14ac:dyDescent="0.15">
      <c r="A536" s="19" t="s">
        <v>252</v>
      </c>
      <c r="B536" s="12" t="s">
        <v>2253</v>
      </c>
      <c r="C536" s="12" t="s">
        <v>282</v>
      </c>
      <c r="D536" s="36" t="s">
        <v>289</v>
      </c>
      <c r="F536" s="1" t="e">
        <f>IF(LENB(新規と中止薬!#REF!)&gt;27,"・",IF(LENB(新規と中止薬!#REF!)&gt;68,"・",""))</f>
        <v>#REF!</v>
      </c>
    </row>
    <row r="537" spans="1:6" ht="30" customHeight="1" x14ac:dyDescent="0.15">
      <c r="A537" s="16" t="s">
        <v>444</v>
      </c>
      <c r="B537" s="16" t="s">
        <v>2154</v>
      </c>
      <c r="C537" s="16" t="s">
        <v>282</v>
      </c>
      <c r="D537" s="36" t="s">
        <v>323</v>
      </c>
      <c r="F537" s="1" t="str">
        <f>IF(LENB(外用!D95)&gt;27,"・",IF(LENB(外用!B95)&gt;68,"・",""))</f>
        <v/>
      </c>
    </row>
    <row r="538" spans="1:6" ht="30" customHeight="1" x14ac:dyDescent="0.15">
      <c r="A538" s="16" t="s">
        <v>253</v>
      </c>
      <c r="B538" s="58" t="s">
        <v>2155</v>
      </c>
      <c r="C538" s="16" t="s">
        <v>282</v>
      </c>
      <c r="D538" s="45" t="s">
        <v>582</v>
      </c>
      <c r="F538" s="1" t="str">
        <f>IF(LENB(D536)&gt;27,"・",IF(LENB(B536)&gt;68,"・",""))</f>
        <v>・</v>
      </c>
    </row>
    <row r="539" spans="1:6" ht="30" customHeight="1" x14ac:dyDescent="0.15">
      <c r="A539" s="19" t="s">
        <v>1530</v>
      </c>
      <c r="B539" s="12" t="s">
        <v>2254</v>
      </c>
      <c r="C539" s="12" t="s">
        <v>282</v>
      </c>
      <c r="D539" s="36" t="s">
        <v>289</v>
      </c>
      <c r="F539" s="1" t="str">
        <f>IF(LENB(D537)&gt;27,"・",IF(LENB(B537)&gt;68,"・",""))</f>
        <v/>
      </c>
    </row>
    <row r="540" spans="1:6" ht="30" customHeight="1" x14ac:dyDescent="0.15">
      <c r="A540" s="19" t="s">
        <v>254</v>
      </c>
      <c r="B540" s="23" t="s">
        <v>2255</v>
      </c>
      <c r="C540" s="12" t="s">
        <v>282</v>
      </c>
      <c r="D540" s="36" t="s">
        <v>341</v>
      </c>
      <c r="F540" s="1" t="str">
        <f>IF(LENB(内服!D512)&gt;27,"・",IF(LENB(内服!B512)&gt;68,"・",""))</f>
        <v/>
      </c>
    </row>
    <row r="541" spans="1:6" ht="30" customHeight="1" x14ac:dyDescent="0.15">
      <c r="A541" s="86" t="s">
        <v>255</v>
      </c>
      <c r="B541" s="110" t="s">
        <v>2156</v>
      </c>
      <c r="C541" s="83" t="s">
        <v>282</v>
      </c>
      <c r="D541" s="85" t="s">
        <v>378</v>
      </c>
    </row>
    <row r="542" spans="1:6" ht="30" customHeight="1" x14ac:dyDescent="0.15">
      <c r="A542" s="54" t="s">
        <v>2271</v>
      </c>
      <c r="B542" s="35" t="s">
        <v>2288</v>
      </c>
      <c r="C542" s="12" t="s">
        <v>282</v>
      </c>
      <c r="D542" s="63" t="s">
        <v>2289</v>
      </c>
      <c r="F542" s="1" t="str">
        <f>IF(LENB(内服!D460)&gt;27,"・",IF(LENB(内服!B460)&gt;68,"・",""))</f>
        <v>・</v>
      </c>
    </row>
    <row r="543" spans="1:6" ht="30" customHeight="1" x14ac:dyDescent="0.15">
      <c r="A543" s="54" t="s">
        <v>2272</v>
      </c>
      <c r="B543" s="35" t="s">
        <v>2290</v>
      </c>
      <c r="C543" s="12" t="s">
        <v>282</v>
      </c>
      <c r="D543" s="63" t="s">
        <v>2289</v>
      </c>
      <c r="F543" s="1" t="e">
        <f>IF(LENB(#REF!)&gt;27,"・",IF(LENB(#REF!)&gt;68,"・",""))</f>
        <v>#REF!</v>
      </c>
    </row>
    <row r="544" spans="1:6" ht="30" customHeight="1" x14ac:dyDescent="0.15">
      <c r="A544" s="16" t="s">
        <v>435</v>
      </c>
      <c r="B544" s="9" t="s">
        <v>2066</v>
      </c>
      <c r="C544" s="16" t="s">
        <v>282</v>
      </c>
      <c r="D544" s="45" t="s">
        <v>434</v>
      </c>
      <c r="F544" s="1" t="str">
        <f>IF(LENB(内服!D514)&gt;27,"・",IF(LENB(内服!B514)&gt;68,"・",""))</f>
        <v/>
      </c>
    </row>
    <row r="545" spans="1:6" ht="30" customHeight="1" x14ac:dyDescent="0.15">
      <c r="A545" s="19" t="s">
        <v>256</v>
      </c>
      <c r="B545" s="12" t="s">
        <v>2157</v>
      </c>
      <c r="C545" s="12" t="s">
        <v>282</v>
      </c>
      <c r="D545" s="36" t="s">
        <v>468</v>
      </c>
      <c r="F545" s="1" t="str">
        <f>IF(LENB(D545)&gt;27,"・",IF(LENB(B545)&gt;68,"・",""))</f>
        <v/>
      </c>
    </row>
    <row r="546" spans="1:6" ht="30" customHeight="1" x14ac:dyDescent="0.15">
      <c r="A546" s="19" t="s">
        <v>2323</v>
      </c>
      <c r="B546" s="62" t="s">
        <v>431</v>
      </c>
      <c r="C546" s="12" t="s">
        <v>282</v>
      </c>
      <c r="D546" s="36" t="s">
        <v>430</v>
      </c>
      <c r="E546" s="3" t="str">
        <f t="shared" ref="E546:E556" si="4">IF(LENB(D546)&gt;95,"・","")</f>
        <v/>
      </c>
    </row>
    <row r="547" spans="1:6" ht="30" customHeight="1" x14ac:dyDescent="0.15">
      <c r="A547" s="54" t="s">
        <v>2455</v>
      </c>
      <c r="B547" s="59" t="s">
        <v>2456</v>
      </c>
      <c r="C547" s="12" t="s">
        <v>2445</v>
      </c>
      <c r="D547" s="57" t="s">
        <v>2454</v>
      </c>
      <c r="E547" s="3" t="str">
        <f t="shared" si="4"/>
        <v/>
      </c>
    </row>
    <row r="548" spans="1:6" ht="30" customHeight="1" x14ac:dyDescent="0.15">
      <c r="A548" s="19" t="s">
        <v>423</v>
      </c>
      <c r="B548" s="23"/>
      <c r="C548" s="12" t="s">
        <v>282</v>
      </c>
      <c r="D548" s="36" t="s">
        <v>422</v>
      </c>
      <c r="E548" s="3" t="str">
        <f t="shared" si="4"/>
        <v/>
      </c>
    </row>
    <row r="549" spans="1:6" ht="30" customHeight="1" x14ac:dyDescent="0.15">
      <c r="A549" s="19" t="s">
        <v>421</v>
      </c>
      <c r="B549" s="23" t="s">
        <v>2158</v>
      </c>
      <c r="C549" s="12" t="s">
        <v>282</v>
      </c>
      <c r="D549" s="36" t="s">
        <v>361</v>
      </c>
      <c r="E549" s="3" t="str">
        <f t="shared" si="4"/>
        <v/>
      </c>
    </row>
    <row r="550" spans="1:6" ht="30" customHeight="1" x14ac:dyDescent="0.15">
      <c r="A550" s="19" t="s">
        <v>417</v>
      </c>
      <c r="B550" s="23" t="s">
        <v>2159</v>
      </c>
      <c r="C550" s="12" t="s">
        <v>282</v>
      </c>
      <c r="D550" s="36" t="s">
        <v>327</v>
      </c>
      <c r="E550" s="3" t="str">
        <f t="shared" si="4"/>
        <v/>
      </c>
    </row>
    <row r="551" spans="1:6" ht="30" customHeight="1" x14ac:dyDescent="0.15">
      <c r="A551" s="19" t="s">
        <v>416</v>
      </c>
      <c r="B551" s="23" t="s">
        <v>2159</v>
      </c>
      <c r="C551" s="12" t="s">
        <v>282</v>
      </c>
      <c r="D551" s="36" t="s">
        <v>327</v>
      </c>
      <c r="E551" s="3" t="str">
        <f t="shared" si="4"/>
        <v/>
      </c>
    </row>
    <row r="552" spans="1:6" ht="30" customHeight="1" x14ac:dyDescent="0.15">
      <c r="A552" s="54" t="s">
        <v>2287</v>
      </c>
      <c r="B552" s="62" t="s">
        <v>2310</v>
      </c>
      <c r="C552" s="12" t="s">
        <v>282</v>
      </c>
      <c r="D552" s="36" t="s">
        <v>2311</v>
      </c>
      <c r="E552" s="3" t="str">
        <f t="shared" si="4"/>
        <v/>
      </c>
    </row>
    <row r="553" spans="1:6" ht="30" customHeight="1" x14ac:dyDescent="0.15">
      <c r="A553" s="37" t="s">
        <v>1688</v>
      </c>
      <c r="B553" s="62" t="s">
        <v>2160</v>
      </c>
      <c r="C553" s="41" t="s">
        <v>282</v>
      </c>
      <c r="D553" s="36" t="s">
        <v>304</v>
      </c>
      <c r="E553" s="3" t="str">
        <f t="shared" si="4"/>
        <v/>
      </c>
    </row>
    <row r="554" spans="1:6" ht="30" customHeight="1" x14ac:dyDescent="0.15">
      <c r="A554" s="19" t="s">
        <v>86</v>
      </c>
      <c r="B554" s="23" t="s">
        <v>2161</v>
      </c>
      <c r="C554" s="12" t="s">
        <v>1566</v>
      </c>
      <c r="D554" s="36" t="s">
        <v>85</v>
      </c>
      <c r="E554" s="3" t="str">
        <f t="shared" si="4"/>
        <v/>
      </c>
    </row>
    <row r="555" spans="1:6" ht="30" customHeight="1" x14ac:dyDescent="0.15">
      <c r="A555" s="19" t="s">
        <v>257</v>
      </c>
      <c r="B555" s="23" t="s">
        <v>2162</v>
      </c>
      <c r="C555" s="12" t="s">
        <v>282</v>
      </c>
      <c r="D555" s="36" t="s">
        <v>374</v>
      </c>
      <c r="E555" s="3" t="str">
        <f t="shared" si="4"/>
        <v/>
      </c>
    </row>
    <row r="556" spans="1:6" ht="30" customHeight="1" x14ac:dyDescent="0.15">
      <c r="A556" s="19" t="s">
        <v>258</v>
      </c>
      <c r="B556" s="23" t="s">
        <v>2162</v>
      </c>
      <c r="C556" s="12" t="s">
        <v>282</v>
      </c>
      <c r="D556" s="36" t="s">
        <v>374</v>
      </c>
      <c r="E556" s="3" t="str">
        <f t="shared" si="4"/>
        <v/>
      </c>
    </row>
    <row r="557" spans="1:6" ht="30" customHeight="1" x14ac:dyDescent="0.15">
      <c r="A557" s="19" t="s">
        <v>259</v>
      </c>
      <c r="B557" s="23" t="s">
        <v>2162</v>
      </c>
      <c r="C557" s="12" t="s">
        <v>282</v>
      </c>
      <c r="D557" s="36" t="s">
        <v>374</v>
      </c>
      <c r="E557" s="3" t="str">
        <f>IF(LENB(D557)&gt;95,"・","")</f>
        <v/>
      </c>
    </row>
    <row r="558" spans="1:6" ht="30" customHeight="1" x14ac:dyDescent="0.15">
      <c r="A558" s="19" t="s">
        <v>260</v>
      </c>
      <c r="B558" s="9" t="s">
        <v>2162</v>
      </c>
      <c r="C558" s="12" t="s">
        <v>282</v>
      </c>
      <c r="D558" s="49" t="s">
        <v>374</v>
      </c>
    </row>
    <row r="559" spans="1:6" ht="30" customHeight="1" x14ac:dyDescent="0.15">
      <c r="A559" s="19" t="s">
        <v>1534</v>
      </c>
      <c r="B559" s="23" t="s">
        <v>2256</v>
      </c>
      <c r="C559" s="12" t="s">
        <v>282</v>
      </c>
      <c r="D559" s="36" t="s">
        <v>408</v>
      </c>
      <c r="E559" s="3" t="str">
        <f>IF(LENB(D559)&gt;95,"・","")</f>
        <v/>
      </c>
    </row>
    <row r="560" spans="1:6" ht="30" customHeight="1" x14ac:dyDescent="0.15">
      <c r="A560" s="19" t="s">
        <v>1361</v>
      </c>
      <c r="B560" s="9" t="s">
        <v>2267</v>
      </c>
      <c r="C560" s="12" t="s">
        <v>282</v>
      </c>
      <c r="D560" s="36" t="s">
        <v>463</v>
      </c>
    </row>
    <row r="561" spans="1:6" ht="30" customHeight="1" x14ac:dyDescent="0.15">
      <c r="A561" s="19" t="s">
        <v>405</v>
      </c>
      <c r="B561" s="62" t="s">
        <v>375</v>
      </c>
      <c r="C561" s="12" t="s">
        <v>282</v>
      </c>
      <c r="D561" s="36" t="s">
        <v>374</v>
      </c>
      <c r="E561" s="3" t="str">
        <f>IF(LENB(D540)&gt;95,"・","")</f>
        <v/>
      </c>
    </row>
    <row r="562" spans="1:6" ht="30" customHeight="1" x14ac:dyDescent="0.15">
      <c r="A562" s="19" t="s">
        <v>404</v>
      </c>
      <c r="B562" s="23" t="s">
        <v>2163</v>
      </c>
      <c r="C562" s="12" t="s">
        <v>282</v>
      </c>
      <c r="D562" s="36" t="s">
        <v>296</v>
      </c>
    </row>
    <row r="563" spans="1:6" ht="30" customHeight="1" x14ac:dyDescent="0.15">
      <c r="A563" s="19" t="s">
        <v>29</v>
      </c>
      <c r="B563" s="12" t="s">
        <v>2164</v>
      </c>
      <c r="C563" s="12" t="s">
        <v>42</v>
      </c>
      <c r="D563" s="36" t="s">
        <v>28</v>
      </c>
    </row>
    <row r="564" spans="1:6" ht="30" customHeight="1" x14ac:dyDescent="0.15">
      <c r="A564" s="54" t="s">
        <v>2285</v>
      </c>
      <c r="B564" s="35" t="s">
        <v>2307</v>
      </c>
      <c r="C564" s="12" t="s">
        <v>282</v>
      </c>
      <c r="D564" s="36" t="s">
        <v>2302</v>
      </c>
      <c r="F564" s="1" t="str">
        <f>IF(LENB(内服!D1038)&gt;27,"・",IF(LENB(内服!B1038)&gt;68,"・",""))</f>
        <v/>
      </c>
    </row>
    <row r="565" spans="1:6" ht="30" customHeight="1" x14ac:dyDescent="0.15">
      <c r="A565" s="19" t="s">
        <v>261</v>
      </c>
      <c r="B565" s="12" t="s">
        <v>2165</v>
      </c>
      <c r="C565" s="12" t="s">
        <v>282</v>
      </c>
      <c r="D565" s="36" t="s">
        <v>356</v>
      </c>
      <c r="F565" s="1" t="str">
        <f>IF(LENB(内服!D761)&gt;27,"・",IF(LENB(内服!B761)&gt;68,"・",""))</f>
        <v/>
      </c>
    </row>
    <row r="566" spans="1:6" ht="30" customHeight="1" x14ac:dyDescent="0.15">
      <c r="A566" s="19" t="s">
        <v>262</v>
      </c>
      <c r="B566" s="12" t="s">
        <v>2257</v>
      </c>
      <c r="C566" s="12" t="s">
        <v>282</v>
      </c>
      <c r="D566" s="36" t="s">
        <v>1223</v>
      </c>
    </row>
    <row r="567" spans="1:6" ht="30" customHeight="1" x14ac:dyDescent="0.15">
      <c r="A567" s="66" t="s">
        <v>2318</v>
      </c>
      <c r="B567" s="59" t="s">
        <v>2337</v>
      </c>
      <c r="C567" s="12" t="s">
        <v>282</v>
      </c>
      <c r="D567" s="57" t="s">
        <v>2338</v>
      </c>
    </row>
    <row r="568" spans="1:6" ht="30" customHeight="1" x14ac:dyDescent="0.15">
      <c r="A568" s="19" t="s">
        <v>263</v>
      </c>
      <c r="B568" s="12" t="s">
        <v>2166</v>
      </c>
      <c r="C568" s="12" t="s">
        <v>282</v>
      </c>
      <c r="D568" s="36" t="s">
        <v>346</v>
      </c>
      <c r="F568" s="1" t="str">
        <f>IF(LENB(内服!D926)&gt;27,"・",IF(LENB(内服!B926)&gt;68,"・",""))</f>
        <v/>
      </c>
    </row>
    <row r="569" spans="1:6" ht="30" customHeight="1" x14ac:dyDescent="0.15">
      <c r="A569" s="37" t="s">
        <v>1690</v>
      </c>
      <c r="B569" s="39" t="s">
        <v>2166</v>
      </c>
      <c r="C569" s="41" t="s">
        <v>282</v>
      </c>
      <c r="D569" s="36" t="s">
        <v>346</v>
      </c>
      <c r="F569" s="1" t="str">
        <f>IF(LENB(内服!D994)&gt;27,"・",IF(LENB(内服!B994)&gt;68,"・",""))</f>
        <v/>
      </c>
    </row>
    <row r="570" spans="1:6" ht="30" customHeight="1" x14ac:dyDescent="0.15">
      <c r="A570" s="37" t="s">
        <v>1678</v>
      </c>
      <c r="B570" s="39" t="s">
        <v>2258</v>
      </c>
      <c r="C570" s="41" t="s">
        <v>282</v>
      </c>
      <c r="D570" s="36" t="s">
        <v>358</v>
      </c>
      <c r="F570" s="1" t="str">
        <f>IF(LENB(内服!D700)&gt;27,"・",IF(LENB(内服!B700)&gt;68,"・",""))</f>
        <v/>
      </c>
    </row>
    <row r="571" spans="1:6" ht="30" customHeight="1" x14ac:dyDescent="0.15">
      <c r="A571" s="16" t="s">
        <v>1535</v>
      </c>
      <c r="B571" s="16" t="s">
        <v>2258</v>
      </c>
      <c r="C571" s="16" t="s">
        <v>282</v>
      </c>
      <c r="D571" s="45" t="s">
        <v>358</v>
      </c>
      <c r="F571" s="1" t="str">
        <f>IF(LENB(内服!D1076)&gt;27,"・",IF(LENB(内服!B1076)&gt;68,"・",""))</f>
        <v/>
      </c>
    </row>
    <row r="572" spans="1:6" ht="30" customHeight="1" x14ac:dyDescent="0.15">
      <c r="A572" s="19" t="s">
        <v>3015</v>
      </c>
      <c r="B572" s="67" t="s">
        <v>3016</v>
      </c>
      <c r="C572" s="12" t="s">
        <v>1798</v>
      </c>
      <c r="D572" s="36" t="s">
        <v>3017</v>
      </c>
      <c r="F572" s="1" t="str">
        <f>IF(LENB(内服!D988)&gt;27,"・",IF(LENB(内服!B988)&gt;68,"・",""))</f>
        <v/>
      </c>
    </row>
    <row r="573" spans="1:6" ht="30" customHeight="1" x14ac:dyDescent="0.15">
      <c r="A573" s="19" t="s">
        <v>264</v>
      </c>
      <c r="B573" s="12" t="s">
        <v>2259</v>
      </c>
      <c r="C573" s="12" t="s">
        <v>282</v>
      </c>
      <c r="D573" s="36" t="s">
        <v>316</v>
      </c>
      <c r="F573" s="1" t="str">
        <f>IF(LENB(D574)&gt;27,"・",IF(LENB(B574)&gt;68,"・",""))</f>
        <v>・</v>
      </c>
    </row>
    <row r="574" spans="1:6" ht="30" customHeight="1" x14ac:dyDescent="0.15">
      <c r="A574" s="37" t="s">
        <v>265</v>
      </c>
      <c r="B574" s="38" t="s">
        <v>1623</v>
      </c>
      <c r="C574" s="41" t="s">
        <v>282</v>
      </c>
      <c r="D574" s="36" t="s">
        <v>316</v>
      </c>
      <c r="F574" s="1" t="str">
        <f>IF(LENB(外用!D713)&gt;27,"・",IF(LENB(外用!B713)&gt;68,"・",""))</f>
        <v/>
      </c>
    </row>
    <row r="575" spans="1:6" ht="30" customHeight="1" x14ac:dyDescent="0.15">
      <c r="A575" s="19" t="s">
        <v>266</v>
      </c>
      <c r="B575" s="23" t="s">
        <v>2259</v>
      </c>
      <c r="C575" s="12" t="s">
        <v>282</v>
      </c>
      <c r="D575" s="36" t="s">
        <v>316</v>
      </c>
    </row>
    <row r="576" spans="1:6" ht="30" customHeight="1" x14ac:dyDescent="0.15">
      <c r="A576" s="37" t="s">
        <v>267</v>
      </c>
      <c r="B576" s="94" t="s">
        <v>2908</v>
      </c>
      <c r="C576" s="41" t="s">
        <v>282</v>
      </c>
      <c r="D576" s="36" t="s">
        <v>316</v>
      </c>
    </row>
    <row r="577" spans="1:6" ht="30" customHeight="1" x14ac:dyDescent="0.15">
      <c r="A577" s="19" t="s">
        <v>268</v>
      </c>
      <c r="B577" s="23" t="s">
        <v>2167</v>
      </c>
      <c r="C577" s="12" t="s">
        <v>282</v>
      </c>
      <c r="D577" s="36" t="s">
        <v>307</v>
      </c>
    </row>
    <row r="578" spans="1:6" ht="30" customHeight="1" x14ac:dyDescent="0.15">
      <c r="A578" s="16" t="s">
        <v>2657</v>
      </c>
      <c r="B578" s="43" t="s">
        <v>383</v>
      </c>
      <c r="C578" s="16" t="s">
        <v>282</v>
      </c>
      <c r="D578" s="45" t="s">
        <v>307</v>
      </c>
    </row>
    <row r="579" spans="1:6" ht="30" customHeight="1" x14ac:dyDescent="0.15">
      <c r="A579" s="16" t="s">
        <v>382</v>
      </c>
      <c r="B579" s="43" t="s">
        <v>381</v>
      </c>
      <c r="C579" s="16" t="s">
        <v>282</v>
      </c>
      <c r="D579" s="45" t="s">
        <v>307</v>
      </c>
    </row>
    <row r="580" spans="1:6" ht="30" customHeight="1" x14ac:dyDescent="0.15">
      <c r="A580" s="16" t="s">
        <v>25</v>
      </c>
      <c r="B580" s="43" t="s">
        <v>26</v>
      </c>
      <c r="C580" s="16" t="s">
        <v>42</v>
      </c>
      <c r="D580" s="45" t="s">
        <v>13</v>
      </c>
    </row>
    <row r="581" spans="1:6" ht="30" customHeight="1" x14ac:dyDescent="0.15">
      <c r="A581" s="99" t="s">
        <v>2959</v>
      </c>
      <c r="B581" s="98" t="s">
        <v>2956</v>
      </c>
      <c r="C581" s="99" t="s">
        <v>2919</v>
      </c>
      <c r="D581" s="100" t="s">
        <v>2957</v>
      </c>
    </row>
    <row r="582" spans="1:6" ht="30" customHeight="1" x14ac:dyDescent="0.15">
      <c r="A582" s="99" t="s">
        <v>2955</v>
      </c>
      <c r="B582" s="98" t="s">
        <v>2956</v>
      </c>
      <c r="C582" s="99" t="s">
        <v>2919</v>
      </c>
      <c r="D582" s="100" t="s">
        <v>2957</v>
      </c>
    </row>
    <row r="583" spans="1:6" ht="30" customHeight="1" x14ac:dyDescent="0.15">
      <c r="A583" s="99" t="s">
        <v>2958</v>
      </c>
      <c r="B583" s="98" t="s">
        <v>2956</v>
      </c>
      <c r="C583" s="99" t="s">
        <v>2919</v>
      </c>
      <c r="D583" s="100" t="s">
        <v>2957</v>
      </c>
    </row>
    <row r="584" spans="1:6" ht="30" customHeight="1" x14ac:dyDescent="0.15">
      <c r="A584" s="16" t="s">
        <v>2903</v>
      </c>
      <c r="B584" s="58" t="s">
        <v>2904</v>
      </c>
      <c r="C584" s="16" t="s">
        <v>2863</v>
      </c>
      <c r="D584" s="45" t="s">
        <v>2873</v>
      </c>
    </row>
    <row r="585" spans="1:6" ht="30" customHeight="1" x14ac:dyDescent="0.15">
      <c r="A585" s="16" t="s">
        <v>269</v>
      </c>
      <c r="B585" s="16" t="s">
        <v>2168</v>
      </c>
      <c r="C585" s="16" t="s">
        <v>282</v>
      </c>
      <c r="D585" s="45" t="s">
        <v>289</v>
      </c>
    </row>
    <row r="586" spans="1:6" ht="30" customHeight="1" x14ac:dyDescent="0.15">
      <c r="A586" s="16" t="s">
        <v>1342</v>
      </c>
      <c r="B586" s="16" t="s">
        <v>2260</v>
      </c>
      <c r="C586" s="16" t="s">
        <v>282</v>
      </c>
      <c r="D586" s="45" t="s">
        <v>701</v>
      </c>
    </row>
    <row r="587" spans="1:6" ht="30" customHeight="1" x14ac:dyDescent="0.15">
      <c r="A587" s="16" t="s">
        <v>1543</v>
      </c>
      <c r="B587" s="58" t="s">
        <v>2261</v>
      </c>
      <c r="C587" s="16" t="s">
        <v>282</v>
      </c>
      <c r="D587" s="45" t="s">
        <v>358</v>
      </c>
    </row>
    <row r="588" spans="1:6" ht="30" customHeight="1" x14ac:dyDescent="0.15">
      <c r="A588" s="16" t="s">
        <v>1545</v>
      </c>
      <c r="B588" s="58" t="s">
        <v>2261</v>
      </c>
      <c r="C588" s="16" t="s">
        <v>282</v>
      </c>
      <c r="D588" s="45" t="s">
        <v>358</v>
      </c>
    </row>
    <row r="589" spans="1:6" ht="30" customHeight="1" x14ac:dyDescent="0.15">
      <c r="A589" s="19" t="s">
        <v>270</v>
      </c>
      <c r="B589" s="12" t="s">
        <v>2262</v>
      </c>
      <c r="C589" s="12" t="s">
        <v>282</v>
      </c>
      <c r="D589" s="36" t="s">
        <v>358</v>
      </c>
      <c r="F589" s="1" t="str">
        <f>IF(LENB(D589)&gt;27,"・",IF(LENB(B589)&gt;68,"・",""))</f>
        <v/>
      </c>
    </row>
    <row r="590" spans="1:6" ht="30" customHeight="1" x14ac:dyDescent="0.15">
      <c r="A590" s="19" t="s">
        <v>1540</v>
      </c>
      <c r="B590" s="12" t="s">
        <v>2262</v>
      </c>
      <c r="C590" s="12" t="s">
        <v>282</v>
      </c>
      <c r="D590" s="36" t="s">
        <v>358</v>
      </c>
      <c r="F590" s="1" t="str">
        <f>IF(LENB(D590)&gt;27,"・",IF(LENB(B590)&gt;68,"・",""))</f>
        <v/>
      </c>
    </row>
    <row r="591" spans="1:6" ht="30" customHeight="1" x14ac:dyDescent="0.15">
      <c r="A591" s="19" t="s">
        <v>357</v>
      </c>
      <c r="B591" s="12" t="s">
        <v>2169</v>
      </c>
      <c r="C591" s="12" t="s">
        <v>282</v>
      </c>
      <c r="D591" s="36" t="s">
        <v>356</v>
      </c>
      <c r="E591" s="3" t="str">
        <f>IF(LENB(D591)&gt;95,"・","")</f>
        <v/>
      </c>
    </row>
    <row r="592" spans="1:6" ht="30" customHeight="1" x14ac:dyDescent="0.15">
      <c r="A592" s="19" t="s">
        <v>355</v>
      </c>
      <c r="B592" s="12" t="s">
        <v>2170</v>
      </c>
      <c r="C592" s="12" t="s">
        <v>282</v>
      </c>
      <c r="D592" s="36" t="s">
        <v>346</v>
      </c>
      <c r="E592" s="3" t="str">
        <f>IF(LENB(D592)&gt;95,"・","")</f>
        <v/>
      </c>
    </row>
    <row r="593" spans="1:6" ht="30" customHeight="1" x14ac:dyDescent="0.15">
      <c r="A593" s="16" t="s">
        <v>271</v>
      </c>
      <c r="B593" s="16" t="s">
        <v>2171</v>
      </c>
      <c r="C593" s="16" t="s">
        <v>282</v>
      </c>
      <c r="D593" s="45" t="s">
        <v>352</v>
      </c>
      <c r="F593" s="1" t="str">
        <f>IF(LENB(内服!D1087)&gt;27,"・",IF(LENB(内服!B1087)&gt;68,"・",""))</f>
        <v/>
      </c>
    </row>
    <row r="594" spans="1:6" ht="30" customHeight="1" x14ac:dyDescent="0.15">
      <c r="A594" s="91" t="s">
        <v>272</v>
      </c>
      <c r="B594" s="91" t="s">
        <v>2172</v>
      </c>
      <c r="C594" s="91" t="s">
        <v>282</v>
      </c>
      <c r="D594" s="92" t="s">
        <v>352</v>
      </c>
      <c r="F594" s="1" t="str">
        <f>IF(LENB(内服!D1014)&gt;27,"・",IF(LENB(内服!B1014)&gt;68,"・",""))</f>
        <v/>
      </c>
    </row>
    <row r="595" spans="1:6" ht="30" customHeight="1" x14ac:dyDescent="0.15">
      <c r="A595" s="122" t="s">
        <v>2457</v>
      </c>
      <c r="B595" s="135" t="s">
        <v>2459</v>
      </c>
      <c r="C595" s="108" t="s">
        <v>2445</v>
      </c>
      <c r="D595" s="138" t="s">
        <v>2458</v>
      </c>
      <c r="F595" s="1" t="str">
        <f>IF(LENB(外用!D738)&gt;27,"・",IF(LENB(外用!B738)&gt;68,"・",""))</f>
        <v/>
      </c>
    </row>
    <row r="596" spans="1:6" ht="30" customHeight="1" x14ac:dyDescent="0.15">
      <c r="A596" s="140" t="s">
        <v>1653</v>
      </c>
      <c r="B596" s="140" t="s">
        <v>2173</v>
      </c>
      <c r="C596" s="145" t="s">
        <v>282</v>
      </c>
      <c r="D596" s="109" t="s">
        <v>346</v>
      </c>
    </row>
    <row r="597" spans="1:6" ht="30" customHeight="1" x14ac:dyDescent="0.15">
      <c r="A597" s="108" t="s">
        <v>348</v>
      </c>
      <c r="B597" s="123" t="s">
        <v>347</v>
      </c>
      <c r="C597" s="108" t="s">
        <v>282</v>
      </c>
      <c r="D597" s="109" t="s">
        <v>346</v>
      </c>
    </row>
    <row r="598" spans="1:6" ht="30" customHeight="1" x14ac:dyDescent="0.15">
      <c r="A598" s="108" t="s">
        <v>273</v>
      </c>
      <c r="B598" s="108" t="s">
        <v>2174</v>
      </c>
      <c r="C598" s="108" t="s">
        <v>282</v>
      </c>
      <c r="D598" s="109" t="s">
        <v>346</v>
      </c>
      <c r="F598" s="1" t="str">
        <f>IF(LENB(D598)&gt;27,"・",IF(LENB(B598)&gt;68,"・",""))</f>
        <v>・</v>
      </c>
    </row>
    <row r="599" spans="1:6" ht="30" customHeight="1" x14ac:dyDescent="0.15">
      <c r="A599" s="108" t="s">
        <v>1847</v>
      </c>
      <c r="B599" s="108" t="s">
        <v>2263</v>
      </c>
      <c r="C599" s="108" t="s">
        <v>1848</v>
      </c>
      <c r="D599" s="109" t="s">
        <v>1849</v>
      </c>
      <c r="F599" s="1" t="str">
        <f>IF(LENB(外用!D104)&gt;27,"・",IF(LENB(外用!B104)&gt;68,"・",""))</f>
        <v>・</v>
      </c>
    </row>
    <row r="600" spans="1:6" ht="30" customHeight="1" x14ac:dyDescent="0.15">
      <c r="A600" s="122" t="s">
        <v>2500</v>
      </c>
      <c r="B600" s="135" t="s">
        <v>2532</v>
      </c>
      <c r="C600" s="108" t="s">
        <v>2507</v>
      </c>
      <c r="D600" s="138" t="s">
        <v>2533</v>
      </c>
      <c r="F600" s="1" t="str">
        <f>IF(LENB(外用!D41)&gt;27,"・",IF(LENB(外用!B41)&gt;68,"・",""))</f>
        <v/>
      </c>
    </row>
    <row r="601" spans="1:6" ht="30" customHeight="1" x14ac:dyDescent="0.15">
      <c r="A601" s="101" t="s">
        <v>2964</v>
      </c>
      <c r="B601" s="103" t="s">
        <v>2965</v>
      </c>
      <c r="C601" s="104" t="s">
        <v>2919</v>
      </c>
      <c r="D601" s="105" t="s">
        <v>2966</v>
      </c>
      <c r="E601" s="3" t="str">
        <f>IF(LENB(院外採用薬!D730)&gt;95,"・","")</f>
        <v/>
      </c>
    </row>
    <row r="602" spans="1:6" ht="30" customHeight="1" x14ac:dyDescent="0.15">
      <c r="A602" s="16" t="s">
        <v>274</v>
      </c>
      <c r="B602" s="9" t="s">
        <v>2175</v>
      </c>
      <c r="C602" s="12" t="s">
        <v>282</v>
      </c>
      <c r="D602" s="45" t="s">
        <v>346</v>
      </c>
      <c r="E602" s="3" t="str">
        <f>IF(LENB(D647)&gt;95,"・","")</f>
        <v/>
      </c>
    </row>
    <row r="603" spans="1:6" ht="30" customHeight="1" x14ac:dyDescent="0.15">
      <c r="A603" s="4" t="s">
        <v>2276</v>
      </c>
      <c r="B603" s="43" t="s">
        <v>2294</v>
      </c>
      <c r="C603" s="12" t="s">
        <v>282</v>
      </c>
      <c r="D603" s="139" t="s">
        <v>2289</v>
      </c>
    </row>
    <row r="604" spans="1:6" ht="30" customHeight="1" x14ac:dyDescent="0.15">
      <c r="A604" s="4" t="s">
        <v>2277</v>
      </c>
      <c r="B604" s="43" t="s">
        <v>2295</v>
      </c>
      <c r="C604" s="12" t="s">
        <v>282</v>
      </c>
      <c r="D604" s="139" t="s">
        <v>2289</v>
      </c>
    </row>
    <row r="605" spans="1:6" ht="30" customHeight="1" x14ac:dyDescent="0.15">
      <c r="A605" s="16" t="s">
        <v>1546</v>
      </c>
      <c r="B605" s="16" t="s">
        <v>2264</v>
      </c>
      <c r="C605" s="12" t="s">
        <v>282</v>
      </c>
      <c r="D605" s="45" t="s">
        <v>1223</v>
      </c>
    </row>
    <row r="606" spans="1:6" ht="30" customHeight="1" x14ac:dyDescent="0.15">
      <c r="A606" s="19" t="s">
        <v>334</v>
      </c>
      <c r="B606" s="48" t="s">
        <v>333</v>
      </c>
      <c r="C606" s="12" t="s">
        <v>282</v>
      </c>
      <c r="D606" s="136" t="s">
        <v>296</v>
      </c>
    </row>
    <row r="607" spans="1:6" ht="30" customHeight="1" x14ac:dyDescent="0.15">
      <c r="A607" s="79" t="s">
        <v>275</v>
      </c>
      <c r="B607" s="80" t="s">
        <v>2176</v>
      </c>
      <c r="C607" s="80" t="s">
        <v>282</v>
      </c>
      <c r="D607" s="131" t="s">
        <v>346</v>
      </c>
    </row>
    <row r="608" spans="1:6" ht="30" customHeight="1" x14ac:dyDescent="0.15">
      <c r="A608" s="16" t="s">
        <v>330</v>
      </c>
      <c r="B608" s="16" t="s">
        <v>2177</v>
      </c>
      <c r="C608" s="16" t="s">
        <v>282</v>
      </c>
      <c r="D608" s="45" t="s">
        <v>327</v>
      </c>
      <c r="E608" s="49"/>
    </row>
    <row r="609" spans="1:5" ht="30" customHeight="1" x14ac:dyDescent="0.15">
      <c r="A609" s="16" t="s">
        <v>329</v>
      </c>
      <c r="B609" s="16" t="s">
        <v>2177</v>
      </c>
      <c r="C609" s="16" t="s">
        <v>282</v>
      </c>
      <c r="D609" s="45" t="s">
        <v>327</v>
      </c>
      <c r="E609" s="34"/>
    </row>
    <row r="610" spans="1:5" ht="30" customHeight="1" x14ac:dyDescent="0.15">
      <c r="A610" s="4" t="s">
        <v>1920</v>
      </c>
      <c r="B610" s="43" t="s">
        <v>322</v>
      </c>
      <c r="C610" s="16" t="s">
        <v>282</v>
      </c>
      <c r="D610" s="45" t="s">
        <v>1927</v>
      </c>
    </row>
    <row r="611" spans="1:5" ht="30" customHeight="1" x14ac:dyDescent="0.15">
      <c r="A611" s="16" t="s">
        <v>320</v>
      </c>
      <c r="B611" s="43" t="s">
        <v>319</v>
      </c>
      <c r="C611" s="16" t="s">
        <v>282</v>
      </c>
      <c r="D611" s="45" t="s">
        <v>316</v>
      </c>
    </row>
    <row r="612" spans="1:5" ht="30" customHeight="1" x14ac:dyDescent="0.15">
      <c r="A612" s="16" t="s">
        <v>318</v>
      </c>
      <c r="B612" s="43" t="s">
        <v>317</v>
      </c>
      <c r="C612" s="16" t="s">
        <v>282</v>
      </c>
      <c r="D612" s="45" t="s">
        <v>316</v>
      </c>
    </row>
    <row r="613" spans="1:5" ht="30" customHeight="1" x14ac:dyDescent="0.15">
      <c r="A613" s="4" t="s">
        <v>2419</v>
      </c>
      <c r="B613" s="31" t="s">
        <v>2429</v>
      </c>
      <c r="C613" s="16" t="s">
        <v>1798</v>
      </c>
      <c r="D613" s="32" t="s">
        <v>2430</v>
      </c>
    </row>
    <row r="614" spans="1:5" ht="30" customHeight="1" x14ac:dyDescent="0.15">
      <c r="A614" s="4" t="s">
        <v>2420</v>
      </c>
      <c r="B614" s="31" t="s">
        <v>2429</v>
      </c>
      <c r="C614" s="16" t="s">
        <v>1798</v>
      </c>
      <c r="D614" s="32" t="s">
        <v>2430</v>
      </c>
    </row>
    <row r="615" spans="1:5" ht="30" customHeight="1" x14ac:dyDescent="0.15">
      <c r="A615" s="16" t="s">
        <v>276</v>
      </c>
      <c r="B615" s="16" t="s">
        <v>2178</v>
      </c>
      <c r="C615" s="16" t="s">
        <v>282</v>
      </c>
      <c r="D615" s="45" t="s">
        <v>296</v>
      </c>
    </row>
    <row r="616" spans="1:5" ht="30" customHeight="1" x14ac:dyDescent="0.15">
      <c r="A616" s="16" t="s">
        <v>309</v>
      </c>
      <c r="B616" s="43" t="s">
        <v>308</v>
      </c>
      <c r="C616" s="16" t="s">
        <v>282</v>
      </c>
      <c r="D616" s="45" t="s">
        <v>307</v>
      </c>
    </row>
    <row r="617" spans="1:5" ht="30" customHeight="1" x14ac:dyDescent="0.15">
      <c r="A617" s="16" t="s">
        <v>303</v>
      </c>
      <c r="B617" s="16" t="s">
        <v>2179</v>
      </c>
      <c r="C617" s="16" t="s">
        <v>282</v>
      </c>
      <c r="D617" s="45" t="s">
        <v>302</v>
      </c>
    </row>
    <row r="618" spans="1:5" ht="30" customHeight="1" x14ac:dyDescent="0.15">
      <c r="A618" s="16" t="s">
        <v>34</v>
      </c>
      <c r="B618" s="16" t="s">
        <v>2265</v>
      </c>
      <c r="C618" s="16" t="s">
        <v>282</v>
      </c>
      <c r="D618" s="45" t="s">
        <v>289</v>
      </c>
    </row>
    <row r="619" spans="1:5" ht="30" customHeight="1" x14ac:dyDescent="0.15">
      <c r="A619" s="16" t="s">
        <v>1548</v>
      </c>
      <c r="B619" s="16" t="s">
        <v>2265</v>
      </c>
      <c r="C619" s="16" t="s">
        <v>282</v>
      </c>
      <c r="D619" s="45" t="s">
        <v>289</v>
      </c>
    </row>
    <row r="620" spans="1:5" ht="30" customHeight="1" x14ac:dyDescent="0.15">
      <c r="A620" s="99" t="s">
        <v>2963</v>
      </c>
      <c r="B620" s="98" t="s">
        <v>2961</v>
      </c>
      <c r="C620" s="99" t="s">
        <v>2919</v>
      </c>
      <c r="D620" s="100" t="s">
        <v>2962</v>
      </c>
    </row>
    <row r="621" spans="1:5" ht="30" customHeight="1" x14ac:dyDescent="0.15">
      <c r="A621" s="99" t="s">
        <v>2960</v>
      </c>
      <c r="B621" s="98" t="s">
        <v>2961</v>
      </c>
      <c r="C621" s="99" t="s">
        <v>2919</v>
      </c>
      <c r="D621" s="100" t="s">
        <v>2962</v>
      </c>
    </row>
    <row r="622" spans="1:5" ht="30" customHeight="1" x14ac:dyDescent="0.15">
      <c r="A622" s="16" t="s">
        <v>1885</v>
      </c>
      <c r="B622" s="58" t="s">
        <v>2180</v>
      </c>
      <c r="C622" s="16" t="s">
        <v>1863</v>
      </c>
      <c r="D622" s="45" t="s">
        <v>1886</v>
      </c>
    </row>
    <row r="623" spans="1:5" ht="30" customHeight="1" x14ac:dyDescent="0.15">
      <c r="A623" s="99" t="s">
        <v>2976</v>
      </c>
      <c r="B623" s="98" t="s">
        <v>2977</v>
      </c>
      <c r="C623" s="104" t="s">
        <v>2919</v>
      </c>
      <c r="D623" s="100" t="s">
        <v>2978</v>
      </c>
      <c r="E623" s="3"/>
    </row>
    <row r="624" spans="1:5" ht="30" customHeight="1" x14ac:dyDescent="0.15">
      <c r="A624" s="16" t="s">
        <v>297</v>
      </c>
      <c r="B624" s="16" t="s">
        <v>2181</v>
      </c>
      <c r="C624" s="12" t="s">
        <v>282</v>
      </c>
      <c r="D624" s="45" t="s">
        <v>296</v>
      </c>
      <c r="E624" s="3"/>
    </row>
    <row r="625" spans="1:6" ht="30" customHeight="1" x14ac:dyDescent="0.15">
      <c r="A625" s="19" t="s">
        <v>277</v>
      </c>
      <c r="B625" s="141" t="s">
        <v>2182</v>
      </c>
      <c r="C625" s="12" t="s">
        <v>282</v>
      </c>
      <c r="D625" s="36" t="s">
        <v>281</v>
      </c>
      <c r="E625" s="3"/>
    </row>
    <row r="626" spans="1:6" ht="30" customHeight="1" x14ac:dyDescent="0.15">
      <c r="A626" s="16" t="s">
        <v>295</v>
      </c>
      <c r="B626" s="16" t="s">
        <v>2183</v>
      </c>
      <c r="C626" s="12" t="s">
        <v>282</v>
      </c>
      <c r="D626" s="45" t="s">
        <v>292</v>
      </c>
      <c r="E626" s="3"/>
    </row>
    <row r="627" spans="1:6" ht="30" customHeight="1" x14ac:dyDescent="0.15">
      <c r="A627" s="4" t="s">
        <v>2571</v>
      </c>
      <c r="B627" s="31" t="s">
        <v>2542</v>
      </c>
      <c r="C627" s="12" t="s">
        <v>2545</v>
      </c>
      <c r="D627" s="32" t="s">
        <v>2572</v>
      </c>
      <c r="E627" s="3"/>
    </row>
    <row r="628" spans="1:6" ht="30" customHeight="1" x14ac:dyDescent="0.15">
      <c r="A628" s="16" t="s">
        <v>278</v>
      </c>
      <c r="B628" s="16" t="s">
        <v>2184</v>
      </c>
      <c r="C628" s="12" t="s">
        <v>282</v>
      </c>
      <c r="D628" s="45" t="s">
        <v>296</v>
      </c>
      <c r="E628" s="3"/>
    </row>
    <row r="629" spans="1:6" ht="30" customHeight="1" x14ac:dyDescent="0.15">
      <c r="A629" s="58" t="s">
        <v>81</v>
      </c>
      <c r="B629" s="31" t="s">
        <v>1928</v>
      </c>
      <c r="C629" s="16" t="s">
        <v>1932</v>
      </c>
      <c r="D629" s="32" t="s">
        <v>1942</v>
      </c>
      <c r="E629" s="3" t="e">
        <f>IF(LENB(新規と中止薬!#REF!)&gt;95,"・","")</f>
        <v>#REF!</v>
      </c>
    </row>
    <row r="630" spans="1:6" ht="30" customHeight="1" x14ac:dyDescent="0.15">
      <c r="A630" s="16" t="s">
        <v>2837</v>
      </c>
      <c r="B630" s="16" t="s">
        <v>2838</v>
      </c>
      <c r="C630" s="12" t="s">
        <v>2839</v>
      </c>
      <c r="D630" s="45" t="s">
        <v>2840</v>
      </c>
    </row>
    <row r="631" spans="1:6" ht="30" customHeight="1" x14ac:dyDescent="0.15">
      <c r="A631" s="16" t="s">
        <v>279</v>
      </c>
      <c r="B631" s="16" t="s">
        <v>2185</v>
      </c>
      <c r="C631" s="12" t="s">
        <v>282</v>
      </c>
      <c r="D631" s="45" t="s">
        <v>378</v>
      </c>
    </row>
    <row r="632" spans="1:6" ht="30" customHeight="1" x14ac:dyDescent="0.15">
      <c r="A632" s="16" t="s">
        <v>1433</v>
      </c>
      <c r="B632" s="16" t="s">
        <v>2233</v>
      </c>
      <c r="C632" s="12" t="s">
        <v>282</v>
      </c>
      <c r="D632" s="45" t="s">
        <v>1299</v>
      </c>
      <c r="E632" s="3"/>
    </row>
    <row r="633" spans="1:6" ht="30" customHeight="1" x14ac:dyDescent="0.15">
      <c r="A633" s="66" t="s">
        <v>2315</v>
      </c>
      <c r="B633" s="55" t="s">
        <v>2333</v>
      </c>
      <c r="C633" s="12" t="s">
        <v>282</v>
      </c>
      <c r="D633" s="57" t="s">
        <v>2334</v>
      </c>
      <c r="F633" s="1" t="str">
        <f>IF(LENB(外用!D66)&gt;27,"・",IF(LENB(外用!B66)&gt;68,"・",""))</f>
        <v/>
      </c>
    </row>
    <row r="634" spans="1:6" ht="30" customHeight="1" x14ac:dyDescent="0.15">
      <c r="A634" s="66" t="s">
        <v>2316</v>
      </c>
      <c r="B634" s="55" t="s">
        <v>2333</v>
      </c>
      <c r="C634" s="12" t="s">
        <v>282</v>
      </c>
      <c r="D634" s="57" t="s">
        <v>2334</v>
      </c>
      <c r="F634" s="1" t="str">
        <f>IF(LENB(内服!D436)&gt;27,"・",IF(LENB(内服!B436)&gt;68,"・",""))</f>
        <v>・</v>
      </c>
    </row>
    <row r="635" spans="1:6" ht="30" customHeight="1" x14ac:dyDescent="0.15">
      <c r="A635" s="19" t="s">
        <v>3240</v>
      </c>
      <c r="B635" s="87" t="s">
        <v>3241</v>
      </c>
      <c r="C635" s="12" t="s">
        <v>3228</v>
      </c>
      <c r="D635" s="36" t="s">
        <v>3242</v>
      </c>
      <c r="F635" s="1" t="str">
        <f>IF(LENB(D635)&gt;27,"・",IF(LENB(B635)&gt;68,"・",""))</f>
        <v/>
      </c>
    </row>
    <row r="636" spans="1:6" ht="30" customHeight="1" x14ac:dyDescent="0.15">
      <c r="A636" s="19" t="s">
        <v>2782</v>
      </c>
      <c r="B636" s="67" t="s">
        <v>2783</v>
      </c>
      <c r="C636" s="12" t="s">
        <v>1798</v>
      </c>
      <c r="D636" s="36" t="s">
        <v>2784</v>
      </c>
      <c r="F636" s="1" t="str">
        <f>IF(LENB(D636)&gt;27,"・",IF(LENB(B636)&gt;68,"・",""))</f>
        <v/>
      </c>
    </row>
    <row r="637" spans="1:6" ht="30" customHeight="1" x14ac:dyDescent="0.15">
      <c r="A637" s="19" t="s">
        <v>280</v>
      </c>
      <c r="B637" s="12"/>
      <c r="C637" s="12" t="s">
        <v>282</v>
      </c>
      <c r="D637" s="36" t="s">
        <v>361</v>
      </c>
      <c r="F637" s="1" t="str">
        <f>IF(LENB(外用!D131)&gt;27,"・",IF(LENB(外用!B131)&gt;68,"・",""))</f>
        <v/>
      </c>
    </row>
  </sheetData>
  <autoFilter ref="A3:D3" xr:uid="{00000000-0009-0000-0000-000004000000}">
    <sortState xmlns:xlrd2="http://schemas.microsoft.com/office/spreadsheetml/2017/richdata2" ref="A4:D637">
      <sortCondition ref="A3"/>
    </sortState>
  </autoFilter>
  <mergeCells count="2">
    <mergeCell ref="A1:D1"/>
    <mergeCell ref="A2:D2"/>
  </mergeCells>
  <phoneticPr fontId="6"/>
  <printOptions horizontalCentered="1"/>
  <pageMargins left="0.39370078740157483" right="0.39370078740157483" top="0.39370078740157483" bottom="0.59055118110236227" header="0.19685039370078741" footer="0.39370078740157483"/>
  <pageSetup paperSize="9" scale="50" orientation="portrait" r:id="rId1"/>
  <headerFooter>
    <oddFooter>&amp;R&amp;16&amp;P / &amp;Nページ</oddFooter>
  </headerFooter>
  <rowBreaks count="6" manualBreakCount="6">
    <brk id="288" max="3" man="1"/>
    <brk id="338" max="3" man="1"/>
    <brk id="377" max="3" man="1"/>
    <brk id="422" max="3" man="1"/>
    <brk id="444" max="16383" man="1"/>
    <brk id="4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新規と中止薬</vt:lpstr>
      <vt:lpstr>内服</vt:lpstr>
      <vt:lpstr>外用</vt:lpstr>
      <vt:lpstr>注射</vt:lpstr>
      <vt:lpstr>院外採用薬</vt:lpstr>
      <vt:lpstr>院外採用薬!Print_Area</vt:lpstr>
      <vt:lpstr>外用!Print_Area</vt:lpstr>
      <vt:lpstr>新規と中止薬!Print_Area</vt:lpstr>
      <vt:lpstr>注射!Print_Area</vt:lpstr>
      <vt:lpstr>内服!Print_Area</vt:lpstr>
      <vt:lpstr>院外採用薬!Print_Titles</vt:lpstr>
      <vt:lpstr>外用!Print_Titles</vt:lpstr>
      <vt:lpstr>新規と中止薬!Print_Titles</vt:lpstr>
      <vt:lpstr>注射!Print_Titles</vt:lpstr>
      <vt:lpstr>内服!Print_Titles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ODS1</dc:creator>
  <cp:lastModifiedBy>mirai</cp:lastModifiedBy>
  <cp:lastPrinted>2025-01-10T03:30:43Z</cp:lastPrinted>
  <dcterms:created xsi:type="dcterms:W3CDTF">2012-09-11T23:20:45Z</dcterms:created>
  <dcterms:modified xsi:type="dcterms:W3CDTF">2025-01-10T03:31:24Z</dcterms:modified>
</cp:coreProperties>
</file>